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cription" sheetId="1" r:id="rId3"/>
    <sheet state="visible" name="A - Funding" sheetId="2" r:id="rId4"/>
    <sheet state="visible" name="B - Revenue" sheetId="3" r:id="rId5"/>
    <sheet state="visible" name="C - Operating Budget" sheetId="4" r:id="rId6"/>
    <sheet state="visible" name="D - Capital Budget" sheetId="5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2">
      <text>
        <t xml:space="preserve">@abdul.osman@edmonton.ca
Should there be a line for bonding and insurance cost?
_Assigned to Abdul Osman_
	-Teresa Tang
I am not sure. Do all these projects require this type of cost and is it part of the capital cost or just a soft cost?
	-Abdul Osman
All types of construction project will need to obtain bonding and insurance.
	-Teresa Tang</t>
      </text>
    </comment>
  </commentList>
</comments>
</file>

<file path=xl/sharedStrings.xml><?xml version="1.0" encoding="utf-8"?>
<sst xmlns="http://schemas.openxmlformats.org/spreadsheetml/2006/main" count="209" uniqueCount="161">
  <si>
    <t xml:space="preserve">Affordable Housing Investment Application - Financial Assessment </t>
  </si>
  <si>
    <t>This spreadsheet is to gather relevant financial information for the City of Edmonton's Affordable Housing Surplus School Sites Program. Input cells are indicated in yellow.</t>
  </si>
  <si>
    <t>Please fill out:</t>
  </si>
  <si>
    <t>A - Funding</t>
  </si>
  <si>
    <t>B - Revenue</t>
  </si>
  <si>
    <t>C - Operating Budget</t>
  </si>
  <si>
    <t>D - Capital Budget</t>
  </si>
  <si>
    <t>New Construction (A) - Planned Development</t>
  </si>
  <si>
    <t>X</t>
  </si>
  <si>
    <t>Please provide all assumptions in the notes sections provides</t>
  </si>
  <si>
    <t xml:space="preserve"> </t>
  </si>
  <si>
    <t>Schedule A - Funding and Calculations</t>
  </si>
  <si>
    <t>Total Project</t>
  </si>
  <si>
    <t>Applicant Name</t>
  </si>
  <si>
    <t>Project Name</t>
  </si>
  <si>
    <t>a</t>
  </si>
  <si>
    <t>Requested Grant Funding</t>
  </si>
  <si>
    <t>b</t>
  </si>
  <si>
    <t>Unencumbered Equity</t>
  </si>
  <si>
    <t>c</t>
  </si>
  <si>
    <t>Debt Financing</t>
  </si>
  <si>
    <t>d</t>
  </si>
  <si>
    <t>Other (See Note 1)</t>
  </si>
  <si>
    <t>-</t>
  </si>
  <si>
    <t>e</t>
  </si>
  <si>
    <t>Other (see Note 2)</t>
  </si>
  <si>
    <t>f</t>
  </si>
  <si>
    <t>Total Funding</t>
  </si>
  <si>
    <t>g</t>
  </si>
  <si>
    <r>
      <rPr>
        <rFont val="Arial"/>
      </rPr>
      <t>Note 1</t>
    </r>
    <r>
      <rPr>
        <rFont val="Arial"/>
        <color rgb="FFFF0000"/>
      </rPr>
      <t xml:space="preserve"> (please describe additional funding sources)</t>
    </r>
  </si>
  <si>
    <t>h</t>
  </si>
  <si>
    <r>
      <rPr>
        <rFont val="Arial"/>
      </rPr>
      <t>Note 2</t>
    </r>
    <r>
      <rPr>
        <rFont val="Arial"/>
        <color rgb="FFFF0000"/>
      </rPr>
      <t xml:space="preserve"> (please describe additional funding sources)</t>
    </r>
  </si>
  <si>
    <t>Affordable Housing Component</t>
  </si>
  <si>
    <t>i</t>
  </si>
  <si>
    <t>Affordable Housing Construction Cost</t>
  </si>
  <si>
    <t>j</t>
  </si>
  <si>
    <t>Affordable Housing Capital cost</t>
  </si>
  <si>
    <t>k</t>
  </si>
  <si>
    <t>Number of Affordable Housing Units</t>
  </si>
  <si>
    <t>l</t>
  </si>
  <si>
    <t>Affordable Housing Square Feet</t>
  </si>
  <si>
    <t>Calculations (formulas exist)</t>
  </si>
  <si>
    <t>m</t>
  </si>
  <si>
    <t>Grant Funding per Affordable Unit (a) / (k)</t>
  </si>
  <si>
    <t>n</t>
  </si>
  <si>
    <t>Affordable Housing Construction Cost per Square Foot (i) / (l)</t>
  </si>
  <si>
    <t>o</t>
  </si>
  <si>
    <t>Grant Funding % of Affordable Housing Capital Cost (a) / (j)</t>
  </si>
  <si>
    <t>p</t>
  </si>
  <si>
    <t>Unencumbered Equity % of Affordable Housing Capital Cost (b) / (j)</t>
  </si>
  <si>
    <t>q</t>
  </si>
  <si>
    <t>Notes for Assumptions</t>
  </si>
  <si>
    <t>Schedule B - Revenue Calculations</t>
  </si>
  <si>
    <t>Affordable Units</t>
  </si>
  <si>
    <t>Unit Type</t>
  </si>
  <si>
    <t># of Units</t>
  </si>
  <si>
    <t>Area (sq ft)</t>
  </si>
  <si>
    <t>Proposed Monthly Rent per Unit</t>
  </si>
  <si>
    <t>% of AMR or 
% of Income*</t>
  </si>
  <si>
    <t>Monthly Revenue</t>
  </si>
  <si>
    <t>Bachelor</t>
  </si>
  <si>
    <t>1 bed (incl. 1 bed plus den)</t>
  </si>
  <si>
    <t>2 bed (incl. 2 bed plus den)</t>
  </si>
  <si>
    <t>3 bed (incl. 3 bed plus den)</t>
  </si>
  <si>
    <t>4 bed (incl. 4 bed plus den)</t>
  </si>
  <si>
    <t>Single Room Occupancy Rooms</t>
  </si>
  <si>
    <t>Sub-Total</t>
  </si>
  <si>
    <t>Non-Affordable Units (if applicable)</t>
  </si>
  <si>
    <t>Additional Monthly Revenue (i.e. Parking (if applicable))</t>
  </si>
  <si>
    <t>Calculations</t>
  </si>
  <si>
    <t>r</t>
  </si>
  <si>
    <t>Total Monthly Revenue</t>
  </si>
  <si>
    <t>s</t>
  </si>
  <si>
    <t>Annual Revenue</t>
  </si>
  <si>
    <t>t</t>
  </si>
  <si>
    <t xml:space="preserve">Net Annual Revenue </t>
  </si>
  <si>
    <t>u</t>
  </si>
  <si>
    <t>*Please indicate rent as percent of income where applicable (i.e. social housing)</t>
  </si>
  <si>
    <t>Schedule C - Operating Budget</t>
  </si>
  <si>
    <t>Category</t>
  </si>
  <si>
    <t>Year 1</t>
  </si>
  <si>
    <t>Year 2</t>
  </si>
  <si>
    <t>Year 3</t>
  </si>
  <si>
    <t>ESTIMATED REVENUES</t>
  </si>
  <si>
    <t>Net Annual Revenue - Affordable</t>
  </si>
  <si>
    <t>Net Annual Revenue - Non-Affordable</t>
  </si>
  <si>
    <t>TOTAL ESTIMATED REVENUES</t>
  </si>
  <si>
    <t>ESTIMATED CASH EXPENSES</t>
  </si>
  <si>
    <t>Administration Expenses</t>
  </si>
  <si>
    <t>Accounting/Audit/Legal</t>
  </si>
  <si>
    <t>Advertising</t>
  </si>
  <si>
    <t>Office Supply/Postage</t>
  </si>
  <si>
    <t>Salaries/Benefits</t>
  </si>
  <si>
    <t>Sub-total</t>
  </si>
  <si>
    <t>Utilities</t>
  </si>
  <si>
    <t>Gas</t>
  </si>
  <si>
    <t>Electricity</t>
  </si>
  <si>
    <t>Water and Sewer</t>
  </si>
  <si>
    <t>Waste Removal</t>
  </si>
  <si>
    <t>Communications (TV, Phone, Internet)</t>
  </si>
  <si>
    <t>Security</t>
  </si>
  <si>
    <t>Other (see Note 3)</t>
  </si>
  <si>
    <t>Maintenance Expenses</t>
  </si>
  <si>
    <t>Snow Removal and Landscaping</t>
  </si>
  <si>
    <t>Cleaning/Janitorial</t>
  </si>
  <si>
    <t>Elevator</t>
  </si>
  <si>
    <t>Repairs</t>
  </si>
  <si>
    <t>Property/Building Management</t>
  </si>
  <si>
    <t>Other (see Note 4)</t>
  </si>
  <si>
    <t>Other Expenses</t>
  </si>
  <si>
    <t>Debt Servicing</t>
  </si>
  <si>
    <t>Insurance</t>
  </si>
  <si>
    <t>Property Taxes</t>
  </si>
  <si>
    <t>Replacement Reserve ([x]%)</t>
  </si>
  <si>
    <t>Other (see Note 5)</t>
  </si>
  <si>
    <t>Sub-toal</t>
  </si>
  <si>
    <t>TOTAL ESTIMATED CASH EXPENSES</t>
  </si>
  <si>
    <t>Cash Surplus (Revenues less Cash Expenses)</t>
  </si>
  <si>
    <t>Cash Surplus (as % of Total Revenue)</t>
  </si>
  <si>
    <t>Note 1:</t>
  </si>
  <si>
    <t>Note 2:</t>
  </si>
  <si>
    <t>Note 3:</t>
  </si>
  <si>
    <t>Note 4:</t>
  </si>
  <si>
    <t>Note 5:</t>
  </si>
  <si>
    <t>Notes for Assumptions:</t>
  </si>
  <si>
    <t>Schedule D - Capital Cost Budget</t>
  </si>
  <si>
    <t>Affordable</t>
  </si>
  <si>
    <t>Non-Affordable</t>
  </si>
  <si>
    <t>Other</t>
  </si>
  <si>
    <t>Total</t>
  </si>
  <si>
    <t>Land</t>
  </si>
  <si>
    <t>Acquisition</t>
  </si>
  <si>
    <t>Appraisal / Legal Fees</t>
  </si>
  <si>
    <t>Demolition</t>
  </si>
  <si>
    <t>Environmental</t>
  </si>
  <si>
    <t>Local Improvements during construction</t>
  </si>
  <si>
    <t>Property Tax during construction</t>
  </si>
  <si>
    <t>Survey/Title/Recording Fees</t>
  </si>
  <si>
    <t>Other (see Note 1)</t>
  </si>
  <si>
    <t>Construction Costs</t>
  </si>
  <si>
    <t>Construction Contract/Services</t>
  </si>
  <si>
    <t>Landscaping</t>
  </si>
  <si>
    <t>Contingency</t>
  </si>
  <si>
    <t>Escalation Costs</t>
  </si>
  <si>
    <t>Other Costs</t>
  </si>
  <si>
    <t>Appliances/Equipment</t>
  </si>
  <si>
    <t>Architects/Consultant Fees</t>
  </si>
  <si>
    <t>Legal Fees</t>
  </si>
  <si>
    <t>Quantity Surveyor Fees</t>
  </si>
  <si>
    <t>Marketing</t>
  </si>
  <si>
    <t>Interest Incurred During Construction</t>
  </si>
  <si>
    <t>Municipal Fees and Charges</t>
  </si>
  <si>
    <t>EPCOR Fees and Charges</t>
  </si>
  <si>
    <t>Project Development Fee</t>
  </si>
  <si>
    <t>Signage/Grand Opening</t>
  </si>
  <si>
    <t>Furnishings</t>
  </si>
  <si>
    <t>GST</t>
  </si>
  <si>
    <t>GST (5%)</t>
  </si>
  <si>
    <t>Less GST Rebate</t>
  </si>
  <si>
    <t>Net GST amount</t>
  </si>
  <si>
    <t>Total Estimated Capital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</si>
</sst>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#,###,###,##0"/>
  </numFmts>
  <fonts count="8">
    <font>
      <sz val="10.0"/>
      <color rgb="FF000000"/>
      <name val="Arial"/>
    </font>
    <font>
      <b/>
    </font>
    <font/>
    <font>
      <color rgb="FF000000"/>
    </font>
    <font>
      <strike/>
      <color rgb="FFFF0000"/>
    </font>
    <font>
      <sz val="11.0"/>
      <color rgb="FF000000"/>
      <name val="Roboto"/>
    </font>
    <font>
      <name val="Arial"/>
    </font>
    <font>
      <b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E599"/>
        <bgColor rgb="FFFFE59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Font="1"/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readingOrder="0"/>
    </xf>
    <xf borderId="0" fillId="2" fontId="2" numFmtId="164" xfId="0" applyFont="1" applyNumberFormat="1"/>
    <xf borderId="0" fillId="0" fontId="2" numFmtId="0" xfId="0" applyAlignment="1" applyFont="1">
      <alignment horizontal="center" readingOrder="0"/>
    </xf>
    <xf borderId="0" fillId="0" fontId="0" numFmtId="0" xfId="0" applyAlignment="1" applyFont="1">
      <alignment readingOrder="0"/>
    </xf>
    <xf borderId="0" fillId="3" fontId="2" numFmtId="164" xfId="0" applyAlignment="1" applyFill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horizontal="center" readingOrder="0"/>
    </xf>
    <xf borderId="2" fillId="0" fontId="2" numFmtId="164" xfId="0" applyBorder="1" applyFont="1" applyNumberFormat="1"/>
    <xf borderId="0" fillId="0" fontId="2" numFmtId="0" xfId="0" applyAlignment="1" applyFont="1">
      <alignment horizontal="center"/>
    </xf>
    <xf borderId="0" fillId="0" fontId="2" numFmtId="164" xfId="0" applyFont="1" applyNumberFormat="1"/>
    <xf borderId="0" fillId="0" fontId="6" numFmtId="0" xfId="0" applyAlignment="1" applyFont="1">
      <alignment vertical="bottom"/>
    </xf>
    <xf borderId="0" fillId="2" fontId="2" numFmtId="0" xfId="0" applyAlignment="1" applyFont="1">
      <alignment horizontal="center"/>
    </xf>
    <xf borderId="0" fillId="0" fontId="2" numFmtId="9" xfId="0" applyFont="1" applyNumberFormat="1"/>
    <xf borderId="0" fillId="3" fontId="2" numFmtId="9" xfId="0" applyFont="1" applyNumberFormat="1"/>
    <xf borderId="0" fillId="2" fontId="2" numFmtId="165" xfId="0" applyFont="1" applyNumberFormat="1"/>
    <xf borderId="0" fillId="2" fontId="2" numFmtId="9" xfId="0" applyFont="1" applyNumberFormat="1"/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readingOrder="0" shrinkToFit="0" wrapText="1"/>
    </xf>
    <xf borderId="0" fillId="0" fontId="1" numFmtId="165" xfId="0" applyAlignment="1" applyFont="1" applyNumberFormat="1">
      <alignment readingOrder="0" shrinkToFit="0" wrapText="1"/>
    </xf>
    <xf borderId="0" fillId="0" fontId="1" numFmtId="164" xfId="0" applyAlignment="1" applyFont="1" applyNumberFormat="1">
      <alignment readingOrder="0" shrinkToFit="0" wrapText="1"/>
    </xf>
    <xf borderId="0" fillId="3" fontId="2" numFmtId="165" xfId="0" applyFont="1" applyNumberFormat="1"/>
    <xf borderId="0" fillId="3" fontId="2" numFmtId="164" xfId="0" applyFont="1" applyNumberFormat="1"/>
    <xf borderId="0" fillId="3" fontId="2" numFmtId="9" xfId="0" applyFont="1" applyNumberFormat="1"/>
    <xf borderId="2" fillId="0" fontId="2" numFmtId="165" xfId="0" applyBorder="1" applyFont="1" applyNumberFormat="1"/>
    <xf borderId="0" fillId="0" fontId="2" numFmtId="165" xfId="0" applyFont="1" applyNumberFormat="1"/>
    <xf borderId="0" fillId="0" fontId="2" numFmtId="9" xfId="0" applyFont="1" applyNumberForma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0" xfId="0" applyFont="1"/>
    <xf borderId="0" fillId="3" fontId="2" numFmtId="0" xfId="0" applyFon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left" readingOrder="0"/>
    </xf>
    <xf borderId="0" fillId="0" fontId="7" numFmtId="9" xfId="0" applyAlignment="1" applyFont="1" applyNumberFormat="1">
      <alignment horizontal="left" shrinkToFit="0" vertical="bottom" wrapText="0"/>
    </xf>
    <xf borderId="0" fillId="2" fontId="1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2" numFmtId="10" xfId="0" applyFont="1" applyNumberFormat="1"/>
    <xf borderId="0" fillId="0" fontId="1" numFmtId="164" xfId="0" applyAlignment="1" applyFont="1" applyNumberFormat="1">
      <alignment readingOrder="0"/>
    </xf>
    <xf borderId="0" fillId="3" fontId="1" numFmtId="164" xfId="0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39.86"/>
    <col customWidth="1" min="3" max="3" width="25.71"/>
    <col customWidth="1" min="4" max="4" width="23.86"/>
    <col customWidth="1" min="5" max="5" width="21.43"/>
    <col customWidth="1" min="6" max="6" width="34.29"/>
    <col customWidth="1" min="7" max="7" width="21.43"/>
  </cols>
  <sheetData>
    <row r="1">
      <c r="A1" s="1" t="s">
        <v>0</v>
      </c>
    </row>
    <row r="3">
      <c r="A3" s="2" t="s">
        <v>1</v>
      </c>
    </row>
    <row r="5">
      <c r="A5" s="3" t="s">
        <v>2</v>
      </c>
    </row>
    <row r="6">
      <c r="A6" s="4"/>
      <c r="B6" s="5" t="s">
        <v>3</v>
      </c>
      <c r="C6" s="5" t="s">
        <v>4</v>
      </c>
      <c r="D6" s="5" t="s">
        <v>5</v>
      </c>
      <c r="E6" s="5" t="s">
        <v>6</v>
      </c>
      <c r="G6" s="2"/>
    </row>
    <row r="7">
      <c r="A7" s="6" t="s">
        <v>7</v>
      </c>
      <c r="B7" s="5" t="s">
        <v>8</v>
      </c>
      <c r="C7" s="5" t="s">
        <v>8</v>
      </c>
      <c r="D7" s="5" t="s">
        <v>8</v>
      </c>
      <c r="E7" s="5" t="s">
        <v>8</v>
      </c>
      <c r="G7" s="2"/>
    </row>
    <row r="8">
      <c r="A8" s="7"/>
      <c r="B8" s="7"/>
      <c r="C8" s="7"/>
      <c r="D8" s="7"/>
      <c r="E8" s="7"/>
      <c r="G8" s="2"/>
    </row>
    <row r="9">
      <c r="A9" s="7"/>
      <c r="B9" s="7"/>
      <c r="C9" s="7"/>
      <c r="D9" s="7"/>
      <c r="E9" s="7"/>
      <c r="G9" s="2"/>
    </row>
    <row r="10">
      <c r="A10" s="2" t="s">
        <v>9</v>
      </c>
    </row>
    <row r="14">
      <c r="G14" s="2" t="s">
        <v>10</v>
      </c>
    </row>
  </sheetData>
  <mergeCells count="1">
    <mergeCell ref="A10:E10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3.86"/>
    <col customWidth="1" min="2" max="2" width="59.0"/>
    <col customWidth="1" min="3" max="3" width="22.71"/>
  </cols>
  <sheetData>
    <row r="1">
      <c r="A1" s="8"/>
      <c r="B1" s="9" t="s">
        <v>11</v>
      </c>
      <c r="C1" s="10"/>
    </row>
    <row r="2">
      <c r="A2" s="8"/>
      <c r="B2" s="9" t="s">
        <v>12</v>
      </c>
      <c r="C2" s="10"/>
    </row>
    <row r="3">
      <c r="A3" s="11"/>
      <c r="B3" s="12" t="s">
        <v>13</v>
      </c>
      <c r="C3" s="13"/>
    </row>
    <row r="4">
      <c r="A4" s="11"/>
      <c r="B4" s="12" t="s">
        <v>14</v>
      </c>
      <c r="C4" s="13"/>
    </row>
    <row r="5">
      <c r="A5" s="11"/>
      <c r="B5" s="12"/>
      <c r="C5" s="14"/>
    </row>
    <row r="6">
      <c r="A6" s="11" t="s">
        <v>15</v>
      </c>
      <c r="B6" s="12" t="s">
        <v>16</v>
      </c>
      <c r="C6" s="13">
        <v>0.0</v>
      </c>
    </row>
    <row r="7">
      <c r="A7" s="15" t="s">
        <v>17</v>
      </c>
      <c r="B7" s="12" t="s">
        <v>18</v>
      </c>
      <c r="C7" s="13">
        <v>0.0</v>
      </c>
    </row>
    <row r="8">
      <c r="A8" s="11" t="s">
        <v>19</v>
      </c>
      <c r="B8" s="12" t="s">
        <v>20</v>
      </c>
      <c r="C8" s="13">
        <v>0.0</v>
      </c>
    </row>
    <row r="9">
      <c r="A9" s="11" t="s">
        <v>21</v>
      </c>
      <c r="B9" s="12" t="s">
        <v>22</v>
      </c>
      <c r="C9" s="13" t="s">
        <v>23</v>
      </c>
    </row>
    <row r="10">
      <c r="A10" s="15" t="s">
        <v>24</v>
      </c>
      <c r="B10" s="12" t="s">
        <v>25</v>
      </c>
      <c r="C10" s="13" t="s">
        <v>23</v>
      </c>
    </row>
    <row r="11">
      <c r="A11" s="11" t="s">
        <v>26</v>
      </c>
      <c r="B11" s="12" t="s">
        <v>27</v>
      </c>
      <c r="C11" s="16">
        <f>sum(C6:C10)</f>
        <v>0</v>
      </c>
    </row>
    <row r="12">
      <c r="A12" s="17"/>
      <c r="C12" s="18"/>
    </row>
    <row r="13">
      <c r="A13" s="11" t="s">
        <v>28</v>
      </c>
      <c r="B13" s="19" t="s">
        <v>29</v>
      </c>
      <c r="C13" s="13" t="s">
        <v>23</v>
      </c>
    </row>
    <row r="14">
      <c r="A14" s="11" t="s">
        <v>30</v>
      </c>
      <c r="B14" s="19" t="s">
        <v>31</v>
      </c>
      <c r="C14" s="13" t="s">
        <v>23</v>
      </c>
    </row>
    <row r="15">
      <c r="A15" s="17"/>
      <c r="C15" s="18"/>
    </row>
    <row r="16">
      <c r="A16" s="20"/>
      <c r="B16" s="9" t="s">
        <v>32</v>
      </c>
      <c r="C16" s="10"/>
    </row>
    <row r="17">
      <c r="A17" s="11" t="s">
        <v>33</v>
      </c>
      <c r="B17" s="2" t="s">
        <v>34</v>
      </c>
      <c r="C17" s="13">
        <v>0.0</v>
      </c>
    </row>
    <row r="18">
      <c r="A18" s="11" t="s">
        <v>35</v>
      </c>
      <c r="B18" s="2" t="s">
        <v>36</v>
      </c>
      <c r="C18" s="13">
        <v>0.0</v>
      </c>
    </row>
    <row r="19">
      <c r="A19" s="11" t="s">
        <v>37</v>
      </c>
      <c r="B19" s="2" t="s">
        <v>38</v>
      </c>
      <c r="C19" s="13" t="s">
        <v>23</v>
      </c>
    </row>
    <row r="20">
      <c r="A20" s="11" t="s">
        <v>39</v>
      </c>
      <c r="B20" s="2" t="s">
        <v>40</v>
      </c>
      <c r="C20" s="13" t="s">
        <v>23</v>
      </c>
    </row>
    <row r="21">
      <c r="A21" s="17"/>
      <c r="C21" s="18"/>
    </row>
    <row r="22">
      <c r="A22" s="20"/>
      <c r="B22" s="9" t="s">
        <v>41</v>
      </c>
      <c r="C22" s="10"/>
    </row>
    <row r="23">
      <c r="A23" s="11" t="s">
        <v>42</v>
      </c>
      <c r="B23" s="2" t="s">
        <v>43</v>
      </c>
      <c r="C23" s="18" t="str">
        <f>iferror(C6/C19,"-")</f>
        <v>-</v>
      </c>
    </row>
    <row r="24">
      <c r="A24" s="11" t="s">
        <v>44</v>
      </c>
      <c r="B24" s="2" t="s">
        <v>45</v>
      </c>
      <c r="C24" s="18" t="str">
        <f>IFERROR(C17/C20,"-")</f>
        <v>-</v>
      </c>
    </row>
    <row r="25">
      <c r="A25" s="11" t="s">
        <v>46</v>
      </c>
      <c r="B25" s="2" t="s">
        <v>47</v>
      </c>
      <c r="C25" s="21" t="str">
        <f>iferror(C6/C18,"-")</f>
        <v>-</v>
      </c>
    </row>
    <row r="26">
      <c r="A26" s="11" t="s">
        <v>48</v>
      </c>
      <c r="B26" s="2" t="s">
        <v>49</v>
      </c>
      <c r="C26" s="21" t="str">
        <f>iferror(C7/C18,"-")</f>
        <v>-</v>
      </c>
    </row>
    <row r="27">
      <c r="A27" s="11"/>
      <c r="B27" s="2"/>
      <c r="C27" s="21"/>
    </row>
    <row r="28">
      <c r="A28" s="11" t="s">
        <v>50</v>
      </c>
      <c r="B28" s="2" t="s">
        <v>51</v>
      </c>
      <c r="C28" s="22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3.43"/>
    <col customWidth="1" min="2" max="2" width="50.57"/>
    <col customWidth="1" min="5" max="5" width="22.14"/>
  </cols>
  <sheetData>
    <row r="1">
      <c r="A1" s="8"/>
      <c r="B1" s="9" t="s">
        <v>52</v>
      </c>
      <c r="C1" s="23"/>
      <c r="D1" s="23"/>
      <c r="E1" s="10"/>
      <c r="F1" s="24"/>
      <c r="G1" s="10"/>
    </row>
    <row r="2">
      <c r="A2" s="8"/>
      <c r="B2" s="9" t="s">
        <v>53</v>
      </c>
      <c r="C2" s="23"/>
      <c r="D2" s="23"/>
      <c r="E2" s="10"/>
      <c r="F2" s="24"/>
      <c r="G2" s="10"/>
    </row>
    <row r="3">
      <c r="A3" s="25"/>
      <c r="B3" s="26" t="s">
        <v>54</v>
      </c>
      <c r="C3" s="27" t="s">
        <v>55</v>
      </c>
      <c r="D3" s="27" t="s">
        <v>56</v>
      </c>
      <c r="E3" s="28" t="s">
        <v>57</v>
      </c>
      <c r="F3" s="26" t="s">
        <v>58</v>
      </c>
      <c r="G3" s="28" t="s">
        <v>59</v>
      </c>
    </row>
    <row r="4">
      <c r="A4" s="11" t="s">
        <v>15</v>
      </c>
      <c r="B4" s="2" t="s">
        <v>60</v>
      </c>
      <c r="C4" s="29"/>
      <c r="D4" s="29"/>
      <c r="E4" s="30"/>
      <c r="F4" s="31"/>
      <c r="G4" s="30"/>
    </row>
    <row r="5">
      <c r="A5" s="11" t="s">
        <v>17</v>
      </c>
      <c r="B5" s="2" t="s">
        <v>61</v>
      </c>
      <c r="C5" s="29"/>
      <c r="D5" s="29"/>
      <c r="E5" s="30"/>
      <c r="F5" s="31"/>
      <c r="G5" s="30"/>
    </row>
    <row r="6">
      <c r="A6" s="11" t="s">
        <v>19</v>
      </c>
      <c r="B6" s="2" t="s">
        <v>62</v>
      </c>
      <c r="C6" s="29"/>
      <c r="D6" s="29"/>
      <c r="E6" s="30"/>
      <c r="F6" s="31"/>
      <c r="G6" s="30"/>
    </row>
    <row r="7">
      <c r="A7" s="11" t="s">
        <v>21</v>
      </c>
      <c r="B7" s="2" t="s">
        <v>63</v>
      </c>
      <c r="C7" s="29"/>
      <c r="D7" s="29"/>
      <c r="E7" s="30"/>
      <c r="F7" s="31"/>
      <c r="G7" s="30"/>
    </row>
    <row r="8">
      <c r="A8" s="11" t="s">
        <v>24</v>
      </c>
      <c r="B8" s="2" t="s">
        <v>64</v>
      </c>
      <c r="C8" s="29"/>
      <c r="D8" s="29"/>
      <c r="E8" s="30"/>
      <c r="F8" s="31"/>
      <c r="G8" s="30"/>
    </row>
    <row r="9">
      <c r="A9" s="11" t="s">
        <v>26</v>
      </c>
      <c r="B9" s="2" t="s">
        <v>65</v>
      </c>
      <c r="C9" s="29"/>
      <c r="D9" s="29"/>
      <c r="E9" s="30"/>
      <c r="F9" s="31"/>
      <c r="G9" s="30"/>
    </row>
    <row r="10">
      <c r="A10" s="11" t="s">
        <v>28</v>
      </c>
      <c r="B10" s="1" t="s">
        <v>66</v>
      </c>
      <c r="C10" s="32">
        <f t="shared" ref="C10:G10" si="1">sum(C4:C9)</f>
        <v>0</v>
      </c>
      <c r="D10" s="32">
        <f t="shared" si="1"/>
        <v>0</v>
      </c>
      <c r="E10" s="32">
        <f t="shared" si="1"/>
        <v>0</v>
      </c>
      <c r="F10" s="32">
        <f t="shared" si="1"/>
        <v>0</v>
      </c>
      <c r="G10" s="32">
        <f t="shared" si="1"/>
        <v>0</v>
      </c>
    </row>
    <row r="11">
      <c r="A11" s="17"/>
      <c r="C11" s="33"/>
      <c r="D11" s="33"/>
      <c r="E11" s="18"/>
      <c r="F11" s="34"/>
      <c r="G11" s="18"/>
    </row>
    <row r="12">
      <c r="A12" s="8"/>
      <c r="B12" s="9" t="s">
        <v>67</v>
      </c>
      <c r="C12" s="23"/>
      <c r="D12" s="23"/>
      <c r="E12" s="10"/>
      <c r="F12" s="24"/>
      <c r="G12" s="10"/>
    </row>
    <row r="13">
      <c r="A13" s="11" t="s">
        <v>30</v>
      </c>
      <c r="B13" s="35" t="s">
        <v>60</v>
      </c>
      <c r="C13" s="29"/>
      <c r="D13" s="29"/>
      <c r="E13" s="30"/>
      <c r="F13" s="31"/>
      <c r="G13" s="30"/>
    </row>
    <row r="14">
      <c r="A14" s="11" t="s">
        <v>33</v>
      </c>
      <c r="B14" s="35" t="s">
        <v>61</v>
      </c>
      <c r="C14" s="29"/>
      <c r="D14" s="29"/>
      <c r="E14" s="30"/>
      <c r="F14" s="31"/>
      <c r="G14" s="30"/>
    </row>
    <row r="15">
      <c r="A15" s="11" t="s">
        <v>35</v>
      </c>
      <c r="B15" s="35" t="s">
        <v>62</v>
      </c>
      <c r="C15" s="29"/>
      <c r="D15" s="29"/>
      <c r="E15" s="30"/>
      <c r="F15" s="31"/>
      <c r="G15" s="30"/>
    </row>
    <row r="16">
      <c r="A16" s="11" t="s">
        <v>37</v>
      </c>
      <c r="B16" s="35" t="s">
        <v>63</v>
      </c>
      <c r="C16" s="29"/>
      <c r="D16" s="29"/>
      <c r="E16" s="30"/>
      <c r="F16" s="31"/>
      <c r="G16" s="30"/>
    </row>
    <row r="17">
      <c r="A17" s="11" t="s">
        <v>39</v>
      </c>
      <c r="B17" s="35" t="s">
        <v>64</v>
      </c>
      <c r="C17" s="29"/>
      <c r="D17" s="29"/>
      <c r="E17" s="30"/>
      <c r="F17" s="31"/>
      <c r="G17" s="30"/>
    </row>
    <row r="18">
      <c r="A18" s="11" t="s">
        <v>42</v>
      </c>
      <c r="B18" s="35" t="s">
        <v>65</v>
      </c>
      <c r="C18" s="29"/>
      <c r="D18" s="29"/>
      <c r="E18" s="30"/>
      <c r="F18" s="31"/>
      <c r="G18" s="30"/>
    </row>
    <row r="19">
      <c r="A19" s="36" t="s">
        <v>44</v>
      </c>
      <c r="B19" s="1" t="s">
        <v>66</v>
      </c>
      <c r="C19" s="32">
        <f t="shared" ref="C19:G19" si="2">sum(C13:C18)</f>
        <v>0</v>
      </c>
      <c r="D19" s="32">
        <f t="shared" si="2"/>
        <v>0</v>
      </c>
      <c r="E19" s="32">
        <f t="shared" si="2"/>
        <v>0</v>
      </c>
      <c r="F19" s="32">
        <f t="shared" si="2"/>
        <v>0</v>
      </c>
      <c r="G19" s="32">
        <f t="shared" si="2"/>
        <v>0</v>
      </c>
    </row>
    <row r="20">
      <c r="A20" s="37"/>
      <c r="B20" s="38"/>
      <c r="C20" s="33"/>
      <c r="D20" s="33"/>
      <c r="E20" s="18"/>
      <c r="F20" s="34"/>
      <c r="G20" s="18"/>
    </row>
    <row r="21">
      <c r="A21" s="8"/>
      <c r="B21" s="9" t="s">
        <v>68</v>
      </c>
      <c r="C21" s="23"/>
      <c r="D21" s="23"/>
      <c r="E21" s="10"/>
      <c r="F21" s="24"/>
      <c r="G21" s="10"/>
    </row>
    <row r="22">
      <c r="A22" s="11" t="s">
        <v>46</v>
      </c>
      <c r="B22" s="39"/>
      <c r="C22" s="29"/>
      <c r="D22" s="29"/>
      <c r="E22" s="30"/>
      <c r="F22" s="31"/>
      <c r="G22" s="30"/>
    </row>
    <row r="23">
      <c r="A23" s="11" t="s">
        <v>48</v>
      </c>
      <c r="B23" s="39"/>
      <c r="C23" s="29"/>
      <c r="D23" s="29"/>
      <c r="E23" s="30"/>
      <c r="F23" s="31"/>
      <c r="G23" s="30"/>
    </row>
    <row r="24">
      <c r="A24" s="36" t="s">
        <v>50</v>
      </c>
      <c r="B24" s="1" t="s">
        <v>66</v>
      </c>
      <c r="C24" s="32">
        <f t="shared" ref="C24:G24" si="3">sum(C22:C23)</f>
        <v>0</v>
      </c>
      <c r="D24" s="32">
        <f t="shared" si="3"/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</row>
    <row r="25">
      <c r="A25" s="40"/>
      <c r="B25" s="1"/>
      <c r="C25" s="33"/>
      <c r="D25" s="33"/>
      <c r="E25" s="18"/>
      <c r="F25" s="34"/>
      <c r="G25" s="18"/>
    </row>
    <row r="26">
      <c r="A26" s="8"/>
      <c r="B26" s="9" t="s">
        <v>69</v>
      </c>
      <c r="C26" s="23"/>
      <c r="D26" s="23"/>
      <c r="E26" s="10"/>
      <c r="F26" s="24"/>
      <c r="G26" s="10"/>
    </row>
    <row r="27">
      <c r="A27" s="11" t="s">
        <v>70</v>
      </c>
      <c r="B27" s="41" t="s">
        <v>71</v>
      </c>
      <c r="G27" s="16">
        <f>sum(G10,G19,G24)</f>
        <v>0</v>
      </c>
    </row>
    <row r="28">
      <c r="A28" s="11" t="s">
        <v>72</v>
      </c>
      <c r="B28" s="42" t="s">
        <v>73</v>
      </c>
      <c r="G28" s="16">
        <f>G27*12</f>
        <v>0</v>
      </c>
    </row>
    <row r="29">
      <c r="A29" s="11" t="s">
        <v>74</v>
      </c>
      <c r="B29" s="42" t="s">
        <v>75</v>
      </c>
      <c r="G29" s="16">
        <f>G28-'C - Operating Budget'!C45</f>
        <v>0</v>
      </c>
    </row>
    <row r="30">
      <c r="A30" s="11" t="s">
        <v>76</v>
      </c>
      <c r="B30" s="1" t="s">
        <v>51</v>
      </c>
      <c r="G30" s="30"/>
    </row>
    <row r="31">
      <c r="A31" s="11"/>
      <c r="B31" s="1"/>
      <c r="C31" s="1"/>
      <c r="D31" s="1"/>
      <c r="E31" s="1"/>
      <c r="F31" s="1"/>
      <c r="G31" s="18"/>
    </row>
    <row r="32">
      <c r="A32" s="17"/>
      <c r="B32" s="1" t="s">
        <v>77</v>
      </c>
      <c r="C32" s="33"/>
      <c r="D32" s="33"/>
      <c r="E32" s="18"/>
      <c r="F32" s="34"/>
      <c r="G32" s="18"/>
    </row>
  </sheetData>
  <mergeCells count="4">
    <mergeCell ref="B27:F27"/>
    <mergeCell ref="B28:F28"/>
    <mergeCell ref="B29:F29"/>
    <mergeCell ref="B30:F30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4.29"/>
    <col customWidth="1" min="2" max="2" width="42.71"/>
  </cols>
  <sheetData>
    <row r="1">
      <c r="A1" s="43" t="s">
        <v>78</v>
      </c>
      <c r="B1" s="23"/>
      <c r="C1" s="23"/>
      <c r="D1" s="10"/>
      <c r="E1" s="24"/>
    </row>
    <row r="2">
      <c r="A2" s="17"/>
      <c r="B2" s="1" t="s">
        <v>79</v>
      </c>
      <c r="C2" s="1" t="s">
        <v>80</v>
      </c>
      <c r="D2" s="1" t="s">
        <v>81</v>
      </c>
      <c r="E2" s="1" t="s">
        <v>82</v>
      </c>
    </row>
    <row r="3">
      <c r="A3" s="17"/>
      <c r="B3" s="1" t="s">
        <v>83</v>
      </c>
      <c r="C3" s="18" t="str">
        <f>'B - Revenue'!G9</f>
        <v/>
      </c>
      <c r="D3" s="18"/>
      <c r="E3" s="18"/>
    </row>
    <row r="4">
      <c r="A4" s="11">
        <v>1.0</v>
      </c>
      <c r="B4" s="2" t="s">
        <v>84</v>
      </c>
      <c r="C4" s="18">
        <f>'B - Revenue'!G10*12</f>
        <v>0</v>
      </c>
      <c r="D4" s="18">
        <f t="shared" ref="D4:E4" si="1">C4</f>
        <v>0</v>
      </c>
      <c r="E4" s="18">
        <f t="shared" si="1"/>
        <v>0</v>
      </c>
    </row>
    <row r="5">
      <c r="A5" s="11">
        <v>2.0</v>
      </c>
      <c r="B5" s="2" t="s">
        <v>85</v>
      </c>
      <c r="C5" s="18">
        <f>'B - Revenue'!G19*12</f>
        <v>0</v>
      </c>
      <c r="D5" s="18">
        <f t="shared" ref="D5:E5" si="2">C5</f>
        <v>0</v>
      </c>
      <c r="E5" s="18">
        <f t="shared" si="2"/>
        <v>0</v>
      </c>
    </row>
    <row r="6">
      <c r="A6" s="11">
        <v>3.0</v>
      </c>
      <c r="B6" s="2" t="s">
        <v>22</v>
      </c>
      <c r="C6" s="18">
        <f>'B - Revenue'!G24*12</f>
        <v>0</v>
      </c>
      <c r="D6" s="18">
        <f t="shared" ref="D6:E6" si="3">C6</f>
        <v>0</v>
      </c>
      <c r="E6" s="18">
        <f t="shared" si="3"/>
        <v>0</v>
      </c>
    </row>
    <row r="7">
      <c r="A7" s="11">
        <v>4.0</v>
      </c>
      <c r="B7" s="1" t="s">
        <v>86</v>
      </c>
      <c r="C7" s="16">
        <f t="shared" ref="C7:E7" si="4">sum(C4:C6)</f>
        <v>0</v>
      </c>
      <c r="D7" s="16">
        <f t="shared" si="4"/>
        <v>0</v>
      </c>
      <c r="E7" s="16">
        <f t="shared" si="4"/>
        <v>0</v>
      </c>
    </row>
    <row r="8">
      <c r="A8" s="17"/>
      <c r="B8" s="1"/>
      <c r="C8" s="18"/>
      <c r="D8" s="18"/>
      <c r="E8" s="18"/>
    </row>
    <row r="9">
      <c r="A9" s="20"/>
      <c r="B9" s="9" t="s">
        <v>87</v>
      </c>
      <c r="C9" s="10"/>
      <c r="D9" s="10"/>
      <c r="E9" s="10"/>
    </row>
    <row r="10">
      <c r="A10" s="17"/>
      <c r="B10" s="1" t="s">
        <v>88</v>
      </c>
      <c r="C10" s="18"/>
      <c r="D10" s="18"/>
      <c r="E10" s="18"/>
    </row>
    <row r="11">
      <c r="A11" s="11">
        <v>5.0</v>
      </c>
      <c r="B11" s="44" t="s">
        <v>89</v>
      </c>
      <c r="C11" s="30"/>
      <c r="D11" s="30"/>
      <c r="E11" s="30"/>
    </row>
    <row r="12">
      <c r="A12" s="11">
        <v>6.0</v>
      </c>
      <c r="B12" s="2" t="s">
        <v>90</v>
      </c>
      <c r="C12" s="30"/>
      <c r="D12" s="30"/>
      <c r="E12" s="30"/>
    </row>
    <row r="13">
      <c r="A13" s="11">
        <v>7.0</v>
      </c>
      <c r="B13" s="2" t="s">
        <v>91</v>
      </c>
      <c r="C13" s="30"/>
      <c r="D13" s="30"/>
      <c r="E13" s="30"/>
    </row>
    <row r="14">
      <c r="A14" s="11">
        <v>8.0</v>
      </c>
      <c r="B14" s="2" t="s">
        <v>92</v>
      </c>
      <c r="C14" s="30"/>
      <c r="D14" s="30"/>
      <c r="E14" s="30"/>
    </row>
    <row r="15">
      <c r="A15" s="11">
        <v>9.0</v>
      </c>
      <c r="B15" s="2" t="s">
        <v>25</v>
      </c>
      <c r="C15" s="30"/>
      <c r="D15" s="30"/>
      <c r="E15" s="30"/>
    </row>
    <row r="16">
      <c r="A16" s="11">
        <v>10.0</v>
      </c>
      <c r="B16" s="2" t="s">
        <v>93</v>
      </c>
      <c r="C16" s="16">
        <f t="shared" ref="C16:E16" si="5">sum(C11:C15)</f>
        <v>0</v>
      </c>
      <c r="D16" s="16">
        <f t="shared" si="5"/>
        <v>0</v>
      </c>
      <c r="E16" s="16">
        <f t="shared" si="5"/>
        <v>0</v>
      </c>
    </row>
    <row r="17" ht="9.75" customHeight="1">
      <c r="A17" s="17"/>
      <c r="C17" s="18"/>
      <c r="D17" s="18"/>
      <c r="E17" s="18"/>
    </row>
    <row r="18">
      <c r="A18" s="17"/>
      <c r="B18" s="1" t="s">
        <v>94</v>
      </c>
      <c r="C18" s="18"/>
      <c r="D18" s="18"/>
      <c r="E18" s="18"/>
    </row>
    <row r="19">
      <c r="A19" s="11">
        <v>11.0</v>
      </c>
      <c r="B19" s="2" t="s">
        <v>95</v>
      </c>
      <c r="C19" s="30"/>
      <c r="D19" s="30"/>
      <c r="E19" s="30"/>
    </row>
    <row r="20">
      <c r="A20" s="11">
        <v>12.0</v>
      </c>
      <c r="B20" s="2" t="s">
        <v>96</v>
      </c>
      <c r="C20" s="30"/>
      <c r="D20" s="30"/>
      <c r="E20" s="30"/>
    </row>
    <row r="21">
      <c r="A21" s="11">
        <v>13.0</v>
      </c>
      <c r="B21" s="2" t="s">
        <v>97</v>
      </c>
      <c r="C21" s="30"/>
      <c r="D21" s="30"/>
      <c r="E21" s="30"/>
    </row>
    <row r="22">
      <c r="A22" s="11">
        <v>14.0</v>
      </c>
      <c r="B22" s="2" t="s">
        <v>98</v>
      </c>
      <c r="C22" s="30"/>
      <c r="D22" s="30"/>
      <c r="E22" s="30"/>
    </row>
    <row r="23">
      <c r="A23" s="11">
        <v>15.0</v>
      </c>
      <c r="B23" s="2" t="s">
        <v>99</v>
      </c>
      <c r="C23" s="30"/>
      <c r="D23" s="30"/>
      <c r="E23" s="30"/>
    </row>
    <row r="24">
      <c r="A24" s="11">
        <v>16.0</v>
      </c>
      <c r="B24" s="2" t="s">
        <v>100</v>
      </c>
      <c r="C24" s="30"/>
      <c r="D24" s="30"/>
      <c r="E24" s="30"/>
    </row>
    <row r="25">
      <c r="A25" s="11">
        <v>17.0</v>
      </c>
      <c r="B25" s="2" t="s">
        <v>101</v>
      </c>
      <c r="C25" s="30"/>
      <c r="D25" s="30"/>
      <c r="E25" s="30"/>
    </row>
    <row r="26">
      <c r="A26" s="11">
        <v>18.0</v>
      </c>
      <c r="B26" s="2" t="s">
        <v>93</v>
      </c>
      <c r="C26" s="16">
        <f t="shared" ref="C26:E26" si="6">sum(C19:C25)</f>
        <v>0</v>
      </c>
      <c r="D26" s="16">
        <f t="shared" si="6"/>
        <v>0</v>
      </c>
      <c r="E26" s="16">
        <f t="shared" si="6"/>
        <v>0</v>
      </c>
    </row>
    <row r="27" ht="9.75" customHeight="1">
      <c r="A27" s="11"/>
      <c r="C27" s="18"/>
      <c r="D27" s="18"/>
      <c r="E27" s="18"/>
    </row>
    <row r="28">
      <c r="A28" s="17"/>
      <c r="B28" s="1" t="s">
        <v>102</v>
      </c>
      <c r="C28" s="18"/>
      <c r="D28" s="18"/>
      <c r="E28" s="18"/>
    </row>
    <row r="29">
      <c r="A29" s="11">
        <v>19.0</v>
      </c>
      <c r="B29" s="44" t="s">
        <v>103</v>
      </c>
      <c r="C29" s="30"/>
      <c r="D29" s="30"/>
      <c r="E29" s="30"/>
    </row>
    <row r="30">
      <c r="A30" s="11">
        <v>20.0</v>
      </c>
      <c r="B30" s="2" t="s">
        <v>104</v>
      </c>
      <c r="C30" s="30"/>
      <c r="D30" s="30"/>
      <c r="E30" s="30"/>
    </row>
    <row r="31">
      <c r="A31" s="11">
        <v>21.0</v>
      </c>
      <c r="B31" s="2" t="s">
        <v>105</v>
      </c>
      <c r="C31" s="30"/>
      <c r="D31" s="30"/>
      <c r="E31" s="30"/>
    </row>
    <row r="32">
      <c r="A32" s="11">
        <v>22.0</v>
      </c>
      <c r="B32" s="2" t="s">
        <v>106</v>
      </c>
      <c r="C32" s="30"/>
      <c r="D32" s="30"/>
      <c r="E32" s="30"/>
    </row>
    <row r="33">
      <c r="A33" s="11">
        <v>23.0</v>
      </c>
      <c r="B33" s="2" t="s">
        <v>107</v>
      </c>
      <c r="C33" s="30"/>
      <c r="D33" s="30"/>
      <c r="E33" s="30"/>
    </row>
    <row r="34">
      <c r="A34" s="11">
        <v>24.0</v>
      </c>
      <c r="B34" s="2" t="s">
        <v>108</v>
      </c>
      <c r="C34" s="30"/>
      <c r="D34" s="30"/>
      <c r="E34" s="30"/>
    </row>
    <row r="35">
      <c r="A35" s="11">
        <v>25.0</v>
      </c>
      <c r="B35" s="2" t="s">
        <v>93</v>
      </c>
      <c r="C35" s="16">
        <f t="shared" ref="C35:E35" si="7">sum(C29:C34)</f>
        <v>0</v>
      </c>
      <c r="D35" s="16">
        <f t="shared" si="7"/>
        <v>0</v>
      </c>
      <c r="E35" s="16">
        <f t="shared" si="7"/>
        <v>0</v>
      </c>
    </row>
    <row r="36" ht="9.75" customHeight="1">
      <c r="A36" s="17"/>
      <c r="C36" s="18"/>
      <c r="D36" s="18"/>
      <c r="E36" s="18"/>
    </row>
    <row r="37">
      <c r="A37" s="17"/>
      <c r="B37" s="1" t="s">
        <v>109</v>
      </c>
      <c r="C37" s="18"/>
      <c r="D37" s="18"/>
      <c r="E37" s="18"/>
    </row>
    <row r="38">
      <c r="A38" s="11">
        <v>26.0</v>
      </c>
      <c r="B38" s="44" t="s">
        <v>110</v>
      </c>
      <c r="C38" s="30"/>
      <c r="D38" s="30"/>
      <c r="E38" s="30"/>
    </row>
    <row r="39">
      <c r="A39" s="11">
        <v>27.0</v>
      </c>
      <c r="B39" s="2" t="s">
        <v>111</v>
      </c>
      <c r="C39" s="30"/>
      <c r="D39" s="30"/>
      <c r="E39" s="30"/>
    </row>
    <row r="40">
      <c r="A40" s="11">
        <v>28.0</v>
      </c>
      <c r="B40" s="2" t="s">
        <v>112</v>
      </c>
      <c r="C40" s="30"/>
      <c r="D40" s="30"/>
      <c r="E40" s="30"/>
    </row>
    <row r="41">
      <c r="A41" s="11">
        <v>29.0</v>
      </c>
      <c r="B41" s="2" t="s">
        <v>113</v>
      </c>
      <c r="C41" s="30"/>
      <c r="D41" s="30"/>
      <c r="E41" s="30"/>
    </row>
    <row r="42">
      <c r="A42" s="11">
        <v>30.0</v>
      </c>
      <c r="B42" s="2" t="s">
        <v>114</v>
      </c>
      <c r="C42" s="30"/>
      <c r="D42" s="30"/>
      <c r="E42" s="30"/>
    </row>
    <row r="43">
      <c r="A43" s="11">
        <v>31.0</v>
      </c>
      <c r="B43" s="2" t="s">
        <v>115</v>
      </c>
      <c r="C43" s="16">
        <f t="shared" ref="C43:E43" si="8">sum(C38:C42)</f>
        <v>0</v>
      </c>
      <c r="D43" s="16">
        <f t="shared" si="8"/>
        <v>0</v>
      </c>
      <c r="E43" s="16">
        <f t="shared" si="8"/>
        <v>0</v>
      </c>
    </row>
    <row r="44" ht="9.75" customHeight="1">
      <c r="A44" s="11"/>
      <c r="C44" s="18"/>
      <c r="D44" s="18"/>
      <c r="E44" s="18"/>
    </row>
    <row r="45">
      <c r="A45" s="11">
        <v>32.0</v>
      </c>
      <c r="B45" s="1" t="s">
        <v>116</v>
      </c>
      <c r="C45" s="16">
        <f t="shared" ref="C45:E45" si="9">sum(C43,C35,C26,C16)</f>
        <v>0</v>
      </c>
      <c r="D45" s="16">
        <f t="shared" si="9"/>
        <v>0</v>
      </c>
      <c r="E45" s="16">
        <f t="shared" si="9"/>
        <v>0</v>
      </c>
    </row>
    <row r="46">
      <c r="A46" s="17"/>
      <c r="C46" s="18"/>
      <c r="D46" s="18"/>
      <c r="E46" s="18"/>
    </row>
    <row r="47">
      <c r="A47" s="11">
        <v>33.0</v>
      </c>
      <c r="B47" s="2" t="s">
        <v>117</v>
      </c>
      <c r="C47" s="18">
        <f t="shared" ref="C47:E47" si="10">C7-C45</f>
        <v>0</v>
      </c>
      <c r="D47" s="18">
        <f t="shared" si="10"/>
        <v>0</v>
      </c>
      <c r="E47" s="18">
        <f t="shared" si="10"/>
        <v>0</v>
      </c>
    </row>
    <row r="48">
      <c r="A48" s="11">
        <v>34.0</v>
      </c>
      <c r="B48" s="2" t="s">
        <v>118</v>
      </c>
      <c r="C48" s="45" t="str">
        <f t="shared" ref="C48:E48" si="11">C47/C7</f>
        <v>#DIV/0!</v>
      </c>
      <c r="D48" s="45" t="str">
        <f t="shared" si="11"/>
        <v>#DIV/0!</v>
      </c>
      <c r="E48" s="45" t="str">
        <f t="shared" si="11"/>
        <v>#DIV/0!</v>
      </c>
    </row>
    <row r="49" ht="9.75" customHeight="1">
      <c r="A49" s="17"/>
    </row>
    <row r="50">
      <c r="A50" s="11">
        <v>35.0</v>
      </c>
      <c r="B50" s="2" t="s">
        <v>119</v>
      </c>
    </row>
    <row r="51">
      <c r="A51" s="11">
        <v>36.0</v>
      </c>
      <c r="B51" s="2" t="s">
        <v>120</v>
      </c>
    </row>
    <row r="52">
      <c r="A52" s="11">
        <v>37.0</v>
      </c>
      <c r="B52" s="2" t="s">
        <v>121</v>
      </c>
    </row>
    <row r="53">
      <c r="A53" s="11">
        <v>38.0</v>
      </c>
      <c r="B53" s="2" t="s">
        <v>122</v>
      </c>
    </row>
    <row r="54">
      <c r="A54" s="11">
        <v>39.0</v>
      </c>
      <c r="B54" s="2" t="s">
        <v>123</v>
      </c>
    </row>
    <row r="55">
      <c r="A55" s="11">
        <v>40.0</v>
      </c>
      <c r="B55" s="2" t="s">
        <v>124</v>
      </c>
    </row>
  </sheetData>
  <printOptions gridLines="1" horizontalCentered="1"/>
  <pageMargins bottom="0.75" footer="0.0" header="0.0" left="0.7" right="0.7" top="0.75"/>
  <pageSetup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4.29"/>
    <col customWidth="1" min="2" max="2" width="38.14"/>
    <col customWidth="1" min="4" max="4" width="16.43"/>
  </cols>
  <sheetData>
    <row r="1">
      <c r="A1" s="43" t="s">
        <v>125</v>
      </c>
      <c r="B1" s="23"/>
      <c r="C1" s="10"/>
      <c r="D1" s="10"/>
      <c r="E1" s="10"/>
      <c r="F1" s="10"/>
    </row>
    <row r="2">
      <c r="A2" s="17"/>
      <c r="B2" s="1" t="s">
        <v>79</v>
      </c>
      <c r="C2" s="46" t="s">
        <v>126</v>
      </c>
      <c r="D2" s="46" t="s">
        <v>127</v>
      </c>
      <c r="E2" s="46" t="s">
        <v>128</v>
      </c>
      <c r="F2" s="46" t="s">
        <v>129</v>
      </c>
    </row>
    <row r="3">
      <c r="A3" s="20"/>
      <c r="B3" s="9" t="s">
        <v>130</v>
      </c>
      <c r="C3" s="10"/>
      <c r="D3" s="10"/>
      <c r="E3" s="10"/>
      <c r="F3" s="10"/>
    </row>
    <row r="4">
      <c r="A4" s="11">
        <v>1.0</v>
      </c>
      <c r="B4" s="2" t="s">
        <v>131</v>
      </c>
      <c r="C4" s="30"/>
      <c r="D4" s="30"/>
      <c r="E4" s="30"/>
      <c r="F4" s="18">
        <f t="shared" ref="F4:F12" si="1">sum(C4:E4)</f>
        <v>0</v>
      </c>
    </row>
    <row r="5">
      <c r="A5" s="11">
        <v>2.0</v>
      </c>
      <c r="B5" s="2" t="s">
        <v>132</v>
      </c>
      <c r="C5" s="30"/>
      <c r="D5" s="30"/>
      <c r="E5" s="30"/>
      <c r="F5" s="18">
        <f t="shared" si="1"/>
        <v>0</v>
      </c>
    </row>
    <row r="6">
      <c r="A6" s="11">
        <v>3.0</v>
      </c>
      <c r="B6" s="2" t="s">
        <v>133</v>
      </c>
      <c r="C6" s="30"/>
      <c r="D6" s="30"/>
      <c r="E6" s="30"/>
      <c r="F6" s="18">
        <f t="shared" si="1"/>
        <v>0</v>
      </c>
    </row>
    <row r="7">
      <c r="A7" s="11">
        <v>4.0</v>
      </c>
      <c r="B7" s="2" t="s">
        <v>134</v>
      </c>
      <c r="C7" s="47"/>
      <c r="D7" s="47"/>
      <c r="E7" s="47"/>
      <c r="F7" s="18">
        <f t="shared" si="1"/>
        <v>0</v>
      </c>
    </row>
    <row r="8">
      <c r="A8" s="11">
        <v>5.0</v>
      </c>
      <c r="B8" s="2" t="s">
        <v>135</v>
      </c>
      <c r="C8" s="47"/>
      <c r="D8" s="47"/>
      <c r="E8" s="47"/>
      <c r="F8" s="18">
        <f t="shared" si="1"/>
        <v>0</v>
      </c>
    </row>
    <row r="9">
      <c r="A9" s="11">
        <v>6.0</v>
      </c>
      <c r="B9" s="2" t="s">
        <v>136</v>
      </c>
      <c r="C9" s="47"/>
      <c r="D9" s="47"/>
      <c r="E9" s="47"/>
      <c r="F9" s="18">
        <f t="shared" si="1"/>
        <v>0</v>
      </c>
    </row>
    <row r="10">
      <c r="A10" s="11">
        <v>7.0</v>
      </c>
      <c r="B10" s="2" t="s">
        <v>137</v>
      </c>
      <c r="C10" s="47"/>
      <c r="D10" s="47"/>
      <c r="E10" s="47"/>
      <c r="F10" s="18">
        <f t="shared" si="1"/>
        <v>0</v>
      </c>
    </row>
    <row r="11">
      <c r="A11" s="11">
        <v>8.0</v>
      </c>
      <c r="B11" s="2" t="s">
        <v>138</v>
      </c>
      <c r="C11" s="47"/>
      <c r="D11" s="47"/>
      <c r="E11" s="47"/>
      <c r="F11" s="18">
        <f t="shared" si="1"/>
        <v>0</v>
      </c>
    </row>
    <row r="12">
      <c r="A12" s="11">
        <v>9.0</v>
      </c>
      <c r="B12" s="2" t="s">
        <v>93</v>
      </c>
      <c r="C12" s="16">
        <f t="shared" ref="C12:E12" si="2">sum(C4:C11)</f>
        <v>0</v>
      </c>
      <c r="D12" s="16">
        <f t="shared" si="2"/>
        <v>0</v>
      </c>
      <c r="E12" s="16">
        <f t="shared" si="2"/>
        <v>0</v>
      </c>
      <c r="F12" s="16">
        <f t="shared" si="1"/>
        <v>0</v>
      </c>
    </row>
    <row r="13" ht="9.75" customHeight="1">
      <c r="A13" s="11"/>
      <c r="B13" s="1"/>
      <c r="C13" s="48"/>
      <c r="D13" s="48"/>
      <c r="E13" s="48"/>
      <c r="F13" s="48"/>
    </row>
    <row r="14">
      <c r="A14" s="20"/>
      <c r="B14" s="9" t="s">
        <v>139</v>
      </c>
      <c r="C14" s="10"/>
      <c r="D14" s="10"/>
      <c r="E14" s="10"/>
      <c r="F14" s="10"/>
    </row>
    <row r="15">
      <c r="A15" s="11">
        <v>10.0</v>
      </c>
      <c r="B15" s="2" t="s">
        <v>140</v>
      </c>
      <c r="C15" s="30"/>
      <c r="D15" s="30"/>
      <c r="E15" s="30"/>
      <c r="F15" s="18">
        <f t="shared" ref="F15:F19" si="3">sum(C15:E15)</f>
        <v>0</v>
      </c>
    </row>
    <row r="16">
      <c r="A16" s="11">
        <v>11.0</v>
      </c>
      <c r="B16" s="44" t="s">
        <v>141</v>
      </c>
      <c r="C16" s="30"/>
      <c r="D16" s="30"/>
      <c r="E16" s="30"/>
      <c r="F16" s="18">
        <f t="shared" si="3"/>
        <v>0</v>
      </c>
    </row>
    <row r="17">
      <c r="A17" s="11">
        <v>12.0</v>
      </c>
      <c r="B17" s="2" t="s">
        <v>142</v>
      </c>
      <c r="C17" s="30"/>
      <c r="D17" s="30"/>
      <c r="E17" s="30"/>
      <c r="F17" s="18">
        <f t="shared" si="3"/>
        <v>0</v>
      </c>
    </row>
    <row r="18">
      <c r="A18" s="11">
        <v>13.0</v>
      </c>
      <c r="B18" s="2" t="s">
        <v>25</v>
      </c>
      <c r="C18" s="30"/>
      <c r="D18" s="30"/>
      <c r="E18" s="30"/>
      <c r="F18" s="18">
        <f t="shared" si="3"/>
        <v>0</v>
      </c>
    </row>
    <row r="19">
      <c r="A19" s="11">
        <v>14.0</v>
      </c>
      <c r="B19" s="2" t="s">
        <v>143</v>
      </c>
      <c r="C19" s="30"/>
      <c r="D19" s="30"/>
      <c r="E19" s="30"/>
      <c r="F19" s="18">
        <f t="shared" si="3"/>
        <v>0</v>
      </c>
    </row>
    <row r="20">
      <c r="A20" s="11">
        <v>15.0</v>
      </c>
      <c r="B20" s="2" t="s">
        <v>93</v>
      </c>
      <c r="C20" s="16">
        <f t="shared" ref="C20:F20" si="4">SUM(C15:C19)</f>
        <v>0</v>
      </c>
      <c r="D20" s="16">
        <f t="shared" si="4"/>
        <v>0</v>
      </c>
      <c r="E20" s="16">
        <f t="shared" si="4"/>
        <v>0</v>
      </c>
      <c r="F20" s="16">
        <f t="shared" si="4"/>
        <v>0</v>
      </c>
    </row>
    <row r="21" ht="9.75" customHeight="1">
      <c r="A21" s="17"/>
      <c r="C21" s="18"/>
      <c r="D21" s="18"/>
      <c r="E21" s="18"/>
      <c r="F21" s="18"/>
    </row>
    <row r="22">
      <c r="A22" s="20"/>
      <c r="B22" s="9" t="s">
        <v>144</v>
      </c>
      <c r="C22" s="10"/>
      <c r="D22" s="10"/>
      <c r="E22" s="10"/>
      <c r="F22" s="10"/>
    </row>
    <row r="23">
      <c r="A23" s="11">
        <v>15.0</v>
      </c>
      <c r="B23" s="2" t="s">
        <v>145</v>
      </c>
      <c r="C23" s="30"/>
      <c r="D23" s="30"/>
      <c r="E23" s="30"/>
      <c r="F23" s="18">
        <f t="shared" ref="F23:F32" si="5">sum(C23:E23)</f>
        <v>0</v>
      </c>
    </row>
    <row r="24">
      <c r="A24" s="11">
        <v>16.0</v>
      </c>
      <c r="B24" s="2" t="s">
        <v>146</v>
      </c>
      <c r="C24" s="30"/>
      <c r="D24" s="30"/>
      <c r="E24" s="30"/>
      <c r="F24" s="18">
        <f t="shared" si="5"/>
        <v>0</v>
      </c>
    </row>
    <row r="25">
      <c r="A25" s="11">
        <v>17.0</v>
      </c>
      <c r="B25" s="2" t="s">
        <v>147</v>
      </c>
      <c r="C25" s="30"/>
      <c r="D25" s="30"/>
      <c r="E25" s="30"/>
      <c r="F25" s="18">
        <f t="shared" si="5"/>
        <v>0</v>
      </c>
    </row>
    <row r="26">
      <c r="A26" s="11">
        <v>18.0</v>
      </c>
      <c r="B26" s="2" t="s">
        <v>148</v>
      </c>
      <c r="C26" s="30"/>
      <c r="D26" s="30"/>
      <c r="E26" s="30"/>
      <c r="F26" s="18">
        <f t="shared" si="5"/>
        <v>0</v>
      </c>
    </row>
    <row r="27">
      <c r="A27" s="11">
        <v>19.0</v>
      </c>
      <c r="B27" s="2" t="s">
        <v>149</v>
      </c>
      <c r="C27" s="30"/>
      <c r="D27" s="30"/>
      <c r="E27" s="30"/>
      <c r="F27" s="18">
        <f t="shared" si="5"/>
        <v>0</v>
      </c>
    </row>
    <row r="28">
      <c r="A28" s="11">
        <v>20.0</v>
      </c>
      <c r="B28" s="2" t="s">
        <v>150</v>
      </c>
      <c r="C28" s="30"/>
      <c r="D28" s="30"/>
      <c r="E28" s="30"/>
      <c r="F28" s="18">
        <f t="shared" si="5"/>
        <v>0</v>
      </c>
    </row>
    <row r="29">
      <c r="A29" s="11">
        <v>21.0</v>
      </c>
      <c r="B29" s="2" t="s">
        <v>151</v>
      </c>
      <c r="C29" s="30"/>
      <c r="D29" s="30"/>
      <c r="E29" s="30"/>
      <c r="F29" s="18">
        <f t="shared" si="5"/>
        <v>0</v>
      </c>
    </row>
    <row r="30">
      <c r="A30" s="11">
        <v>22.0</v>
      </c>
      <c r="B30" s="2" t="s">
        <v>152</v>
      </c>
      <c r="C30" s="30"/>
      <c r="D30" s="30"/>
      <c r="E30" s="30"/>
      <c r="F30" s="18">
        <f t="shared" si="5"/>
        <v>0</v>
      </c>
    </row>
    <row r="31">
      <c r="A31" s="11">
        <v>23.0</v>
      </c>
      <c r="B31" s="2" t="s">
        <v>153</v>
      </c>
      <c r="C31" s="30"/>
      <c r="D31" s="30"/>
      <c r="E31" s="30"/>
      <c r="F31" s="18">
        <f t="shared" si="5"/>
        <v>0</v>
      </c>
    </row>
    <row r="32">
      <c r="A32" s="11">
        <v>24.0</v>
      </c>
      <c r="B32" s="2" t="s">
        <v>154</v>
      </c>
      <c r="C32" s="30"/>
      <c r="D32" s="30"/>
      <c r="E32" s="30"/>
      <c r="F32" s="18">
        <f t="shared" si="5"/>
        <v>0</v>
      </c>
    </row>
    <row r="33">
      <c r="A33" s="11">
        <v>25.0</v>
      </c>
      <c r="B33" s="2" t="s">
        <v>155</v>
      </c>
      <c r="C33" s="30"/>
      <c r="D33" s="30"/>
      <c r="E33" s="30"/>
      <c r="F33" s="18"/>
    </row>
    <row r="34">
      <c r="A34" s="11">
        <v>26.0</v>
      </c>
      <c r="B34" s="2" t="s">
        <v>101</v>
      </c>
      <c r="C34" s="30"/>
      <c r="D34" s="30"/>
      <c r="E34" s="30"/>
      <c r="F34" s="18">
        <f t="shared" ref="F34:F35" si="7">sum(C34:E34)</f>
        <v>0</v>
      </c>
    </row>
    <row r="35">
      <c r="A35" s="11">
        <v>27.0</v>
      </c>
      <c r="B35" s="2" t="s">
        <v>93</v>
      </c>
      <c r="C35" s="16">
        <f t="shared" ref="C35:E35" si="6">sum(C23:C34)</f>
        <v>0</v>
      </c>
      <c r="D35" s="16">
        <f t="shared" si="6"/>
        <v>0</v>
      </c>
      <c r="E35" s="16">
        <f t="shared" si="6"/>
        <v>0</v>
      </c>
      <c r="F35" s="16">
        <f t="shared" si="7"/>
        <v>0</v>
      </c>
    </row>
    <row r="36" ht="9.75" customHeight="1">
      <c r="A36" s="11"/>
      <c r="C36" s="18"/>
      <c r="D36" s="18"/>
      <c r="E36" s="18"/>
      <c r="F36" s="18"/>
    </row>
    <row r="37">
      <c r="A37" s="20"/>
      <c r="B37" s="9" t="s">
        <v>156</v>
      </c>
      <c r="C37" s="10"/>
      <c r="D37" s="10"/>
      <c r="E37" s="10"/>
      <c r="F37" s="10"/>
    </row>
    <row r="38">
      <c r="A38" s="11">
        <v>28.0</v>
      </c>
      <c r="B38" s="44" t="s">
        <v>157</v>
      </c>
      <c r="C38" s="18">
        <f t="shared" ref="C38:F38" si="8">0.05*C42</f>
        <v>0</v>
      </c>
      <c r="D38" s="18">
        <f t="shared" si="8"/>
        <v>0</v>
      </c>
      <c r="E38" s="18">
        <f t="shared" si="8"/>
        <v>0</v>
      </c>
      <c r="F38" s="18">
        <f t="shared" si="8"/>
        <v>0</v>
      </c>
    </row>
    <row r="39">
      <c r="A39" s="11">
        <v>29.0</v>
      </c>
      <c r="B39" s="2" t="s">
        <v>158</v>
      </c>
      <c r="C39" s="30"/>
      <c r="D39" s="30"/>
      <c r="E39" s="30"/>
      <c r="F39" s="30"/>
    </row>
    <row r="40">
      <c r="A40" s="11">
        <v>30.0</v>
      </c>
      <c r="B40" s="2" t="s">
        <v>159</v>
      </c>
      <c r="C40" s="18">
        <f t="shared" ref="C40:F40" si="9">C38-C39</f>
        <v>0</v>
      </c>
      <c r="D40" s="18">
        <f t="shared" si="9"/>
        <v>0</v>
      </c>
      <c r="E40" s="18">
        <f t="shared" si="9"/>
        <v>0</v>
      </c>
      <c r="F40" s="18">
        <f t="shared" si="9"/>
        <v>0</v>
      </c>
    </row>
    <row r="41" ht="9.75" customHeight="1">
      <c r="A41" s="11"/>
      <c r="C41" s="18"/>
      <c r="D41" s="18"/>
      <c r="E41" s="18"/>
      <c r="F41" s="18"/>
    </row>
    <row r="42">
      <c r="A42" s="11">
        <v>31.0</v>
      </c>
      <c r="B42" s="1" t="s">
        <v>160</v>
      </c>
      <c r="C42" s="16">
        <f t="shared" ref="C42:F42" si="10">sum(C35,C20,C12)</f>
        <v>0</v>
      </c>
      <c r="D42" s="16">
        <f t="shared" si="10"/>
        <v>0</v>
      </c>
      <c r="E42" s="16">
        <f t="shared" si="10"/>
        <v>0</v>
      </c>
      <c r="F42" s="16">
        <f t="shared" si="10"/>
        <v>0</v>
      </c>
    </row>
    <row r="43" ht="9.75" customHeight="1">
      <c r="A43" s="17"/>
      <c r="C43" s="18"/>
      <c r="D43" s="18"/>
      <c r="E43" s="18"/>
      <c r="F43" s="18"/>
    </row>
    <row r="44">
      <c r="A44" s="11">
        <v>32.0</v>
      </c>
      <c r="B44" s="2" t="s">
        <v>119</v>
      </c>
      <c r="C44" s="18"/>
      <c r="D44" s="18"/>
      <c r="E44" s="18"/>
      <c r="F44" s="18"/>
    </row>
    <row r="45">
      <c r="A45" s="11">
        <v>33.0</v>
      </c>
      <c r="B45" s="2" t="s">
        <v>120</v>
      </c>
      <c r="C45" s="18"/>
      <c r="D45" s="18"/>
      <c r="E45" s="18"/>
      <c r="F45" s="18"/>
    </row>
    <row r="46">
      <c r="A46" s="11">
        <v>34.0</v>
      </c>
      <c r="B46" s="2" t="s">
        <v>121</v>
      </c>
      <c r="C46" s="18"/>
      <c r="D46" s="18"/>
      <c r="E46" s="18"/>
      <c r="F46" s="18"/>
    </row>
    <row r="47">
      <c r="A47" s="11">
        <v>35.0</v>
      </c>
      <c r="B47" s="2" t="s">
        <v>124</v>
      </c>
      <c r="C47" s="18"/>
      <c r="D47" s="18"/>
      <c r="E47" s="18"/>
      <c r="F47" s="18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2"/>
  <legacyDrawing r:id="rId3"/>
</worksheet>
</file>