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deoff Calculation Helper" sheetId="1" r:id="rId4"/>
  </sheets>
  <definedNames/>
  <calcPr/>
  <extLst>
    <ext uri="GoogleSheetsCustomDataVersion2">
      <go:sheetsCustomData xmlns:go="http://customooxmlschemas.google.com/" r:id="rId5" roundtripDataChecksum="EaUOLBTnvx2g55ksi42e6ltkSCjuGzXtszZUkJwZnhw="/>
    </ext>
  </extLst>
</workbook>
</file>

<file path=xl/sharedStrings.xml><?xml version="1.0" encoding="utf-8"?>
<sst xmlns="http://schemas.openxmlformats.org/spreadsheetml/2006/main" count="64" uniqueCount="52">
  <si>
    <t xml:space="preserve">     rev:16Oct2024</t>
  </si>
  <si>
    <t xml:space="preserve">     SECTION 9.36 TRADE-OFF CALCULATION HELPER for construction in accordance with NBC(AE)2023:B:9.36.2.11</t>
  </si>
  <si>
    <t xml:space="preserve">    TRADE-OFF COMPLIES WHEN SUM OF PROPOSED  ' A / Rp '  VALUES IS NO GREATER THAN  SUM OF REFERENCE  ' A / Rr '  VALUES</t>
  </si>
  <si>
    <t>North</t>
  </si>
  <si>
    <t>For  ABOVE-GROUND OPAQUE ASSEMBLIES TRADE-OFF:</t>
  </si>
  <si>
    <t>North-East</t>
  </si>
  <si>
    <t>Locate the effective thermal resistance "ETR" (RSI) for the assembly inTable 9.36.2.6.A. (No HRV in building) or 9.36.2.6.B  (with HRV)</t>
  </si>
  <si>
    <t>East</t>
  </si>
  <si>
    <t>"ETR" reduction must result in any wall or joist-type roof assembly no less than 55% of RSI per 9.36.2.6.A. or B.,  if applicable</t>
  </si>
  <si>
    <t>South-East</t>
  </si>
  <si>
    <t>"ETR" reduction must result in floor over unheated space, or non-joist-type roof no less than 60% of RSI per 9.36.2.6.A. or B., if applicable</t>
  </si>
  <si>
    <t>South</t>
  </si>
  <si>
    <t>Assemblies with embedded heating cables, pipes or membranes may not be traded under 9.36.2.11.</t>
  </si>
  <si>
    <t>South-West</t>
  </si>
  <si>
    <t>West</t>
  </si>
  <si>
    <t xml:space="preserve">REFERENCE  ASSEMBLY </t>
  </si>
  <si>
    <t>PROPOSED ASSEMBLY</t>
  </si>
  <si>
    <t>North-West</t>
  </si>
  <si>
    <t>Assembly  type and location</t>
  </si>
  <si>
    <t xml:space="preserve"> Roof/wall/floor Area        </t>
  </si>
  <si>
    <r>
      <rPr>
        <rFont val="Calibri"/>
        <b/>
        <color rgb="FF000000"/>
        <sz val="8.0"/>
      </rPr>
      <t xml:space="preserve">ETR RSI </t>
    </r>
    <r>
      <rPr>
        <rFont val="Calibri"/>
        <b/>
        <color rgb="FF000000"/>
        <sz val="8.0"/>
      </rPr>
      <t>Reference</t>
    </r>
  </si>
  <si>
    <t>A / Rr</t>
  </si>
  <si>
    <r>
      <rPr>
        <rFont val="Calibri"/>
        <b/>
        <color rgb="FF000000"/>
        <sz val="8.0"/>
      </rPr>
      <t xml:space="preserve">ETR RSI </t>
    </r>
    <r>
      <rPr>
        <rFont val="Calibri"/>
        <b/>
        <color rgb="FF000000"/>
        <sz val="8.0"/>
      </rPr>
      <t>Proposed</t>
    </r>
  </si>
  <si>
    <t>Proposed</t>
  </si>
  <si>
    <t>A  (sq.m.)</t>
  </si>
  <si>
    <t>Rr</t>
  </si>
  <si>
    <t>Rp</t>
  </si>
  <si>
    <t>A / Rp</t>
  </si>
  <si>
    <t xml:space="preserve"> </t>
  </si>
  <si>
    <t xml:space="preserve">DOES TRADE-OFF COMPLY? </t>
  </si>
  <si>
    <t>SUM:</t>
  </si>
  <si>
    <t>For WINDOWS TRADE-OFF:</t>
  </si>
  <si>
    <t>Locate the reference window overall thermal transmittance ("U"-value) in Table 9.36.2.7.A.</t>
  </si>
  <si>
    <t>Indicate orientation of proposed windows trade-off; MUST all be same direction</t>
  </si>
  <si>
    <t>Effective RSI of reference window will be automatically calculated below</t>
  </si>
  <si>
    <t>REFERENCE  ASSEMBLY</t>
  </si>
  <si>
    <t>Window name</t>
  </si>
  <si>
    <t>Orientation</t>
  </si>
  <si>
    <t>Area</t>
  </si>
  <si>
    <r>
      <rPr>
        <rFont val="Calibri"/>
        <b/>
        <color rgb="FF000000"/>
        <sz val="8.0"/>
      </rPr>
      <t xml:space="preserve">ETR RSI </t>
    </r>
    <r>
      <rPr>
        <rFont val="Calibri"/>
        <b/>
        <color rgb="FF000000"/>
        <sz val="8.0"/>
      </rPr>
      <t>Reference</t>
    </r>
  </si>
  <si>
    <t>Reference</t>
  </si>
  <si>
    <r>
      <rPr>
        <rFont val="Calibri"/>
        <b/>
        <color rgb="FF000000"/>
        <sz val="8.0"/>
      </rPr>
      <t xml:space="preserve">ETR RSI </t>
    </r>
    <r>
      <rPr>
        <rFont val="Calibri"/>
        <b/>
        <color rgb="FF000000"/>
        <sz val="8.0"/>
      </rPr>
      <t>Proposed</t>
    </r>
  </si>
  <si>
    <t xml:space="preserve"> 'A' (sq. m.)</t>
  </si>
  <si>
    <t>U</t>
  </si>
  <si>
    <t>complete</t>
  </si>
  <si>
    <t>final check</t>
  </si>
  <si>
    <t>Project Address:</t>
  </si>
  <si>
    <t>Prepared by (Print Name):</t>
  </si>
  <si>
    <t>Sign:</t>
  </si>
  <si>
    <t>Date:</t>
  </si>
  <si>
    <t xml:space="preserve">This trade-off calculation helper tool is provided as a courtesy. City of Edmonton does not warrant the accuracy or reliability of this "freeware" application.  </t>
  </si>
  <si>
    <t>For all code requirements, always consult National Building Code (Alberta Edition) 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</si>
</sst>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27">
    <font>
      <sz val="11.0"/>
      <color rgb="FF000000"/>
      <name val="Arial"/>
      <scheme val="minor"/>
    </font>
    <font>
      <sz val="8.0"/>
      <color rgb="FF000000"/>
      <name val="Arial"/>
    </font>
    <font>
      <sz val="8.0"/>
      <color rgb="FF000000"/>
      <name val="Calibri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9.0"/>
      <color rgb="FF000000"/>
      <name val="Calibri"/>
    </font>
    <font>
      <sz val="8.0"/>
      <color rgb="FFFFFFFF"/>
      <name val="Arial"/>
    </font>
    <font>
      <b/>
      <i/>
      <u/>
      <sz val="9.0"/>
      <color theme="1"/>
      <name val="Calibri"/>
    </font>
    <font>
      <b/>
      <i/>
      <sz val="8.0"/>
      <color theme="1"/>
      <name val="Calibri"/>
    </font>
    <font>
      <i/>
      <sz val="9.0"/>
      <color theme="1"/>
      <name val="Calibri"/>
    </font>
    <font/>
    <font>
      <sz val="8.0"/>
      <color rgb="FFFFFFFF"/>
      <name val="Calibri"/>
    </font>
    <font>
      <i/>
      <sz val="8.0"/>
      <color theme="1"/>
      <name val="Calibri"/>
    </font>
    <font>
      <sz val="9.0"/>
      <color theme="1"/>
      <name val="Arial"/>
    </font>
    <font>
      <b/>
      <sz val="8.0"/>
      <color rgb="FF000000"/>
      <name val="Calibri"/>
    </font>
    <font>
      <sz val="9.0"/>
      <color rgb="FF000000"/>
      <name val="Calibri"/>
    </font>
    <font>
      <b/>
      <sz val="9.0"/>
      <color theme="1"/>
      <name val="Calibri"/>
    </font>
    <font>
      <i/>
      <sz val="8.0"/>
      <color rgb="FF000000"/>
      <name val="Calibri"/>
    </font>
    <font>
      <sz val="8.0"/>
      <color theme="1"/>
      <name val="Calibri"/>
    </font>
    <font>
      <b/>
      <sz val="8.0"/>
      <color theme="1"/>
      <name val="Calibri"/>
    </font>
    <font>
      <b/>
      <i/>
      <u/>
      <sz val="9.0"/>
      <color theme="1"/>
      <name val="Calibri"/>
    </font>
    <font>
      <b/>
      <i/>
      <sz val="9.0"/>
      <color theme="1"/>
      <name val="Calibri"/>
    </font>
    <font>
      <sz val="9.0"/>
      <color theme="1"/>
      <name val="Calibri"/>
    </font>
    <font>
      <i/>
      <sz val="9.0"/>
      <color rgb="FF000000"/>
      <name val="Calibri"/>
    </font>
    <font>
      <sz val="9.0"/>
      <color rgb="FFFFFFFF"/>
      <name val="Calibri"/>
    </font>
    <font>
      <sz val="9.0"/>
      <color rgb="FF000000"/>
      <name val="Arial"/>
    </font>
    <font>
      <u/>
      <sz val="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</fills>
  <borders count="4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left/>
      <right/>
      <top style="thin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1" fillId="2" fontId="1" numFmtId="0" xfId="0" applyBorder="1" applyFont="1"/>
    <xf borderId="1" fillId="2" fontId="3" numFmtId="0" xfId="0" applyAlignment="1" applyBorder="1" applyFont="1">
      <alignment horizontal="center"/>
    </xf>
    <xf borderId="1" fillId="2" fontId="4" numFmtId="0" xfId="0" applyAlignment="1" applyBorder="1" applyFont="1">
      <alignment readingOrder="0"/>
    </xf>
    <xf borderId="1" fillId="2" fontId="5" numFmtId="0" xfId="0" applyBorder="1" applyFont="1"/>
    <xf borderId="1" fillId="2" fontId="6" numFmtId="0" xfId="0" applyBorder="1" applyFont="1"/>
    <xf borderId="1" fillId="2" fontId="7" numFmtId="0" xfId="0" applyAlignment="1" applyBorder="1" applyFont="1">
      <alignment horizontal="left" vertical="center"/>
    </xf>
    <xf borderId="1" fillId="2" fontId="3" numFmtId="0" xfId="0" applyBorder="1" applyFont="1"/>
    <xf borderId="1" fillId="2" fontId="2" numFmtId="0" xfId="0" applyBorder="1" applyFont="1"/>
    <xf borderId="1" fillId="2" fontId="8" numFmtId="0" xfId="0" applyBorder="1" applyFont="1"/>
    <xf borderId="2" fillId="2" fontId="9" numFmtId="0" xfId="0" applyAlignment="1" applyBorder="1" applyFont="1">
      <alignment horizontal="left" shrinkToFit="0" wrapText="1"/>
    </xf>
    <xf borderId="3" fillId="0" fontId="10" numFmtId="0" xfId="0" applyBorder="1" applyFont="1"/>
    <xf borderId="4" fillId="0" fontId="10" numFmtId="0" xfId="0" applyBorder="1" applyFont="1"/>
    <xf borderId="1" fillId="2" fontId="11" numFmtId="0" xfId="0" applyBorder="1" applyFont="1"/>
    <xf borderId="1" fillId="3" fontId="11" numFmtId="0" xfId="0" applyBorder="1" applyFill="1" applyFont="1"/>
    <xf borderId="0" fillId="0" fontId="2" numFmtId="0" xfId="0" applyFont="1"/>
    <xf borderId="1" fillId="2" fontId="12" numFmtId="0" xfId="0" applyAlignment="1" applyBorder="1" applyFont="1">
      <alignment horizontal="center"/>
    </xf>
    <xf borderId="1" fillId="2" fontId="9" numFmtId="0" xfId="0" applyAlignment="1" applyBorder="1" applyFont="1">
      <alignment horizontal="left"/>
    </xf>
    <xf borderId="2" fillId="2" fontId="9" numFmtId="0" xfId="0" applyAlignment="1" applyBorder="1" applyFont="1">
      <alignment horizontal="left"/>
    </xf>
    <xf borderId="0" fillId="0" fontId="13" numFmtId="0" xfId="0" applyFont="1"/>
    <xf borderId="1" fillId="2" fontId="14" numFmtId="0" xfId="0" applyAlignment="1" applyBorder="1" applyFont="1">
      <alignment horizontal="center"/>
    </xf>
    <xf borderId="0" fillId="0" fontId="14" numFmtId="0" xfId="0" applyFont="1"/>
    <xf borderId="5" fillId="2" fontId="14" numFmtId="0" xfId="0" applyAlignment="1" applyBorder="1" applyFont="1">
      <alignment horizontal="center" shrinkToFit="0" vertical="center" wrapText="1"/>
    </xf>
    <xf borderId="6" fillId="0" fontId="10" numFmtId="0" xfId="0" applyBorder="1" applyFont="1"/>
    <xf borderId="1" fillId="2" fontId="3" numFmtId="0" xfId="0" applyAlignment="1" applyBorder="1" applyFont="1">
      <alignment horizontal="left" vertical="center"/>
    </xf>
    <xf borderId="0" fillId="0" fontId="3" numFmtId="0" xfId="0" applyAlignment="1" applyFont="1">
      <alignment horizontal="center"/>
    </xf>
    <xf borderId="1" fillId="2" fontId="3" numFmtId="0" xfId="0" applyAlignment="1" applyBorder="1" applyFont="1">
      <alignment horizontal="center" shrinkToFit="0" wrapText="1"/>
    </xf>
    <xf borderId="1" fillId="2" fontId="3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wrapText="1"/>
    </xf>
    <xf borderId="7" fillId="2" fontId="14" numFmtId="0" xfId="0" applyAlignment="1" applyBorder="1" applyFont="1">
      <alignment horizontal="left" vertical="center"/>
    </xf>
    <xf borderId="8" fillId="2" fontId="14" numFmtId="0" xfId="0" applyAlignment="1" applyBorder="1" applyFont="1">
      <alignment horizontal="center" shrinkToFit="0" vertical="center" wrapText="1"/>
    </xf>
    <xf borderId="9" fillId="2" fontId="14" numFmtId="0" xfId="0" applyAlignment="1" applyBorder="1" applyFont="1">
      <alignment horizontal="center" shrinkToFit="0" vertical="center" wrapText="1"/>
    </xf>
    <xf borderId="10" fillId="2" fontId="5" numFmtId="0" xfId="0" applyAlignment="1" applyBorder="1" applyFont="1">
      <alignment horizontal="center" shrinkToFit="0" wrapText="1"/>
    </xf>
    <xf borderId="8" fillId="2" fontId="14" numFmtId="0" xfId="0" applyAlignment="1" applyBorder="1" applyFont="1">
      <alignment horizontal="center" shrinkToFit="0" wrapText="1"/>
    </xf>
    <xf borderId="1" fillId="2" fontId="15" numFmtId="0" xfId="0" applyBorder="1" applyFont="1"/>
    <xf borderId="1" fillId="2" fontId="5" numFmtId="0" xfId="0" applyAlignment="1" applyBorder="1" applyFont="1">
      <alignment horizontal="center"/>
    </xf>
    <xf borderId="11" fillId="0" fontId="10" numFmtId="0" xfId="0" applyBorder="1" applyFont="1"/>
    <xf borderId="12" fillId="2" fontId="14" numFmtId="0" xfId="0" applyAlignment="1" applyBorder="1" applyFont="1">
      <alignment horizontal="center" shrinkToFit="0" wrapText="1"/>
    </xf>
    <xf borderId="13" fillId="0" fontId="5" numFmtId="0" xfId="0" applyAlignment="1" applyBorder="1" applyFont="1">
      <alignment horizontal="center"/>
    </xf>
    <xf borderId="14" fillId="0" fontId="10" numFmtId="0" xfId="0" applyBorder="1" applyFont="1"/>
    <xf borderId="15" fillId="2" fontId="16" numFmtId="0" xfId="0" applyAlignment="1" applyBorder="1" applyFont="1">
      <alignment horizontal="center" shrinkToFit="0" wrapText="1"/>
    </xf>
    <xf borderId="15" fillId="2" fontId="5" numFmtId="0" xfId="0" applyAlignment="1" applyBorder="1" applyFont="1">
      <alignment horizontal="center" shrinkToFit="0" wrapText="1"/>
    </xf>
    <xf borderId="0" fillId="0" fontId="15" numFmtId="0" xfId="0" applyFont="1"/>
    <xf borderId="16" fillId="2" fontId="14" numFmtId="0" xfId="0" applyAlignment="1" applyBorder="1" applyFont="1">
      <alignment horizontal="center" vertical="center"/>
    </xf>
    <xf borderId="17" fillId="2" fontId="17" numFmtId="49" xfId="0" applyAlignment="1" applyBorder="1" applyFont="1" applyNumberFormat="1">
      <alignment horizontal="left"/>
    </xf>
    <xf borderId="18" fillId="2" fontId="14" numFmtId="1" xfId="0" applyAlignment="1" applyBorder="1" applyFont="1" applyNumberFormat="1">
      <alignment horizontal="center" vertical="center"/>
    </xf>
    <xf borderId="18" fillId="2" fontId="14" numFmtId="2" xfId="0" applyAlignment="1" applyBorder="1" applyFont="1" applyNumberFormat="1">
      <alignment horizontal="center" vertical="center"/>
    </xf>
    <xf borderId="18" fillId="4" fontId="14" numFmtId="2" xfId="0" applyAlignment="1" applyBorder="1" applyFill="1" applyFont="1" applyNumberFormat="1">
      <alignment horizontal="center" vertical="center"/>
    </xf>
    <xf borderId="1" fillId="3" fontId="11" numFmtId="0" xfId="0" applyAlignment="1" applyBorder="1" applyFont="1">
      <alignment vertical="center"/>
    </xf>
    <xf borderId="19" fillId="2" fontId="14" numFmtId="0" xfId="0" applyAlignment="1" applyBorder="1" applyFont="1">
      <alignment horizontal="center" vertical="center"/>
    </xf>
    <xf borderId="20" fillId="2" fontId="17" numFmtId="49" xfId="0" applyAlignment="1" applyBorder="1" applyFont="1" applyNumberFormat="1">
      <alignment horizontal="left"/>
    </xf>
    <xf borderId="21" fillId="2" fontId="14" numFmtId="1" xfId="0" applyAlignment="1" applyBorder="1" applyFont="1" applyNumberFormat="1">
      <alignment horizontal="center" vertical="center"/>
    </xf>
    <xf borderId="21" fillId="2" fontId="14" numFmtId="2" xfId="0" applyAlignment="1" applyBorder="1" applyFont="1" applyNumberFormat="1">
      <alignment horizontal="center" vertical="center"/>
    </xf>
    <xf borderId="21" fillId="4" fontId="14" numFmtId="2" xfId="0" applyAlignment="1" applyBorder="1" applyFont="1" applyNumberFormat="1">
      <alignment horizontal="center" vertical="center"/>
    </xf>
    <xf borderId="22" fillId="2" fontId="14" numFmtId="0" xfId="0" applyAlignment="1" applyBorder="1" applyFont="1">
      <alignment horizontal="center" vertical="center"/>
    </xf>
    <xf borderId="23" fillId="2" fontId="17" numFmtId="49" xfId="0" applyAlignment="1" applyBorder="1" applyFont="1" applyNumberFormat="1">
      <alignment horizontal="left"/>
    </xf>
    <xf borderId="24" fillId="2" fontId="14" numFmtId="1" xfId="0" applyAlignment="1" applyBorder="1" applyFont="1" applyNumberFormat="1">
      <alignment horizontal="center" vertical="center"/>
    </xf>
    <xf borderId="24" fillId="2" fontId="14" numFmtId="2" xfId="0" applyAlignment="1" applyBorder="1" applyFont="1" applyNumberFormat="1">
      <alignment horizontal="center" vertical="center"/>
    </xf>
    <xf borderId="25" fillId="2" fontId="14" numFmtId="0" xfId="0" applyAlignment="1" applyBorder="1" applyFont="1">
      <alignment horizontal="center" vertical="center"/>
    </xf>
    <xf borderId="26" fillId="2" fontId="17" numFmtId="49" xfId="0" applyAlignment="1" applyBorder="1" applyFont="1" applyNumberFormat="1">
      <alignment horizontal="left"/>
    </xf>
    <xf borderId="27" fillId="2" fontId="14" numFmtId="1" xfId="0" applyAlignment="1" applyBorder="1" applyFont="1" applyNumberFormat="1">
      <alignment horizontal="center" vertical="center"/>
    </xf>
    <xf borderId="27" fillId="2" fontId="14" numFmtId="2" xfId="0" applyAlignment="1" applyBorder="1" applyFont="1" applyNumberFormat="1">
      <alignment horizontal="center" vertical="center"/>
    </xf>
    <xf borderId="27" fillId="4" fontId="14" numFmtId="2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left"/>
    </xf>
    <xf borderId="1" fillId="2" fontId="14" numFmtId="0" xfId="0" applyAlignment="1" applyBorder="1" applyFont="1">
      <alignment horizontal="left"/>
    </xf>
    <xf borderId="1" fillId="2" fontId="14" numFmtId="0" xfId="0" applyAlignment="1" applyBorder="1" applyFont="1">
      <alignment horizontal="right" vertical="center"/>
    </xf>
    <xf borderId="28" fillId="2" fontId="14" numFmtId="0" xfId="0" applyAlignment="1" applyBorder="1" applyFont="1">
      <alignment horizontal="center" vertical="center"/>
    </xf>
    <xf borderId="29" fillId="4" fontId="14" numFmtId="164" xfId="0" applyAlignment="1" applyBorder="1" applyFont="1" applyNumberFormat="1">
      <alignment horizontal="center" vertical="center"/>
    </xf>
    <xf borderId="1" fillId="2" fontId="14" numFmtId="0" xfId="0" applyAlignment="1" applyBorder="1" applyFont="1">
      <alignment horizontal="center" vertical="center"/>
    </xf>
    <xf borderId="1" fillId="2" fontId="18" numFmtId="0" xfId="0" applyBorder="1" applyFont="1"/>
    <xf borderId="1" fillId="2" fontId="19" numFmtId="0" xfId="0" applyAlignment="1" applyBorder="1" applyFont="1">
      <alignment horizontal="center"/>
    </xf>
    <xf borderId="0" fillId="0" fontId="20" numFmtId="0" xfId="0" applyAlignment="1" applyFont="1">
      <alignment horizontal="left"/>
    </xf>
    <xf borderId="1" fillId="2" fontId="19" numFmtId="0" xfId="0" applyBorder="1" applyFont="1"/>
    <xf borderId="0" fillId="0" fontId="18" numFmtId="0" xfId="0" applyFont="1"/>
    <xf borderId="1" fillId="2" fontId="21" numFmtId="0" xfId="0" applyBorder="1" applyFont="1"/>
    <xf borderId="1" fillId="2" fontId="22" numFmtId="0" xfId="0" applyBorder="1" applyFont="1"/>
    <xf borderId="1" fillId="2" fontId="9" numFmtId="0" xfId="0" applyAlignment="1" applyBorder="1" applyFont="1">
      <alignment horizontal="center"/>
    </xf>
    <xf borderId="1" fillId="2" fontId="9" numFmtId="0" xfId="0" applyBorder="1" applyFont="1"/>
    <xf borderId="1" fillId="2" fontId="23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 shrinkToFit="0" vertical="center" wrapText="1"/>
    </xf>
    <xf borderId="30" fillId="0" fontId="18" numFmtId="0" xfId="0" applyBorder="1" applyFont="1"/>
    <xf borderId="31" fillId="2" fontId="2" numFmtId="0" xfId="0" applyAlignment="1" applyBorder="1" applyFont="1">
      <alignment horizontal="center" shrinkToFit="0" vertical="center" wrapText="1"/>
    </xf>
    <xf borderId="1" fillId="2" fontId="11" numFmtId="0" xfId="0" applyAlignment="1" applyBorder="1" applyFont="1">
      <alignment horizontal="center"/>
    </xf>
    <xf borderId="1" fillId="2" fontId="11" numFmtId="9" xfId="0" applyAlignment="1" applyBorder="1" applyFont="1" applyNumberFormat="1">
      <alignment horizontal="center"/>
    </xf>
    <xf quotePrefix="1" borderId="12" fillId="2" fontId="5" numFmtId="0" xfId="0" applyAlignment="1" applyBorder="1" applyFont="1">
      <alignment horizontal="center" shrinkToFit="0" vertical="center" wrapText="1"/>
    </xf>
    <xf borderId="32" fillId="0" fontId="16" numFmtId="0" xfId="0" applyAlignment="1" applyBorder="1" applyFont="1">
      <alignment horizontal="center"/>
    </xf>
    <xf borderId="33" fillId="0" fontId="5" numFmtId="0" xfId="0" applyAlignment="1" applyBorder="1" applyFont="1">
      <alignment horizontal="center"/>
    </xf>
    <xf borderId="34" fillId="2" fontId="16" numFmtId="0" xfId="0" applyAlignment="1" applyBorder="1" applyFont="1">
      <alignment horizontal="center" shrinkToFit="0" wrapText="1"/>
    </xf>
    <xf borderId="1" fillId="3" fontId="24" numFmtId="0" xfId="0" applyAlignment="1" applyBorder="1" applyFont="1">
      <alignment horizontal="center"/>
    </xf>
    <xf borderId="1" fillId="3" fontId="24" numFmtId="9" xfId="0" applyAlignment="1" applyBorder="1" applyFont="1" applyNumberFormat="1">
      <alignment horizontal="center"/>
    </xf>
    <xf borderId="35" fillId="2" fontId="14" numFmtId="1" xfId="0" applyAlignment="1" applyBorder="1" applyFont="1" applyNumberFormat="1">
      <alignment horizontal="center" vertical="center"/>
    </xf>
    <xf borderId="16" fillId="2" fontId="14" numFmtId="2" xfId="0" applyAlignment="1" applyBorder="1" applyFont="1" applyNumberFormat="1">
      <alignment horizontal="center" vertical="center"/>
    </xf>
    <xf borderId="18" fillId="5" fontId="14" numFmtId="2" xfId="0" applyAlignment="1" applyBorder="1" applyFill="1" applyFont="1" applyNumberFormat="1">
      <alignment horizontal="center" vertical="center"/>
    </xf>
    <xf borderId="36" fillId="2" fontId="14" numFmtId="1" xfId="0" applyAlignment="1" applyBorder="1" applyFont="1" applyNumberFormat="1">
      <alignment horizontal="center" vertical="center"/>
    </xf>
    <xf borderId="37" fillId="2" fontId="14" numFmtId="2" xfId="0" applyAlignment="1" applyBorder="1" applyFont="1" applyNumberFormat="1">
      <alignment horizontal="center" vertical="center"/>
    </xf>
    <xf borderId="21" fillId="5" fontId="14" numFmtId="2" xfId="0" applyAlignment="1" applyBorder="1" applyFont="1" applyNumberFormat="1">
      <alignment horizontal="center" vertical="center"/>
    </xf>
    <xf borderId="19" fillId="2" fontId="14" numFmtId="2" xfId="0" applyAlignment="1" applyBorder="1" applyFont="1" applyNumberFormat="1">
      <alignment horizontal="center" vertical="center"/>
    </xf>
    <xf borderId="38" fillId="2" fontId="14" numFmtId="1" xfId="0" applyAlignment="1" applyBorder="1" applyFont="1" applyNumberFormat="1">
      <alignment horizontal="center" vertical="center"/>
    </xf>
    <xf borderId="25" fillId="2" fontId="14" numFmtId="2" xfId="0" applyAlignment="1" applyBorder="1" applyFont="1" applyNumberFormat="1">
      <alignment horizontal="center" vertical="center"/>
    </xf>
    <xf borderId="27" fillId="5" fontId="14" numFmtId="2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left"/>
    </xf>
    <xf borderId="1" fillId="2" fontId="3" numFmtId="0" xfId="0" applyAlignment="1" applyBorder="1" applyFont="1">
      <alignment horizontal="left"/>
    </xf>
    <xf borderId="29" fillId="2" fontId="14" numFmtId="0" xfId="0" applyAlignment="1" applyBorder="1" applyFont="1">
      <alignment horizontal="center" vertical="center"/>
    </xf>
    <xf borderId="29" fillId="5" fontId="14" numFmtId="164" xfId="0" applyAlignment="1" applyBorder="1" applyFont="1" applyNumberFormat="1">
      <alignment horizontal="center" vertical="center"/>
    </xf>
    <xf borderId="0" fillId="0" fontId="25" numFmtId="0" xfId="0" applyFont="1"/>
    <xf borderId="39" fillId="0" fontId="2" numFmtId="0" xfId="0" applyBorder="1" applyFont="1"/>
    <xf borderId="39" fillId="0" fontId="26" numFmtId="0" xfId="0" applyBorder="1" applyFont="1"/>
    <xf borderId="40" fillId="2" fontId="2" numFmtId="0" xfId="0" applyAlignment="1" applyBorder="1" applyFont="1">
      <alignment horizontal="left"/>
    </xf>
    <xf borderId="39" fillId="0" fontId="1" numFmtId="0" xfId="0" applyBorder="1" applyFont="1"/>
    <xf borderId="39" fillId="0" fontId="25" numFmtId="0" xfId="0" applyBorder="1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1</xdr:row>
      <xdr:rowOff>57150</xdr:rowOff>
    </xdr:from>
    <xdr:ext cx="3429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25"/>
    <col customWidth="1" min="2" max="2" width="4.25"/>
    <col customWidth="1" min="3" max="3" width="24.25"/>
    <col customWidth="1" min="4" max="4" width="9.38"/>
    <col customWidth="1" min="5" max="5" width="9.25"/>
    <col customWidth="1" min="6" max="6" width="8.25"/>
    <col customWidth="1" min="7" max="7" width="7.63"/>
    <col customWidth="1" min="8" max="8" width="7.75"/>
    <col customWidth="1" min="9" max="9" width="8.88"/>
    <col customWidth="1" min="10" max="10" width="8.75"/>
    <col customWidth="1" min="11" max="11" width="7.88"/>
    <col customWidth="1" hidden="1" min="12" max="12" width="10.63"/>
    <col customWidth="1" hidden="1" min="13" max="14" width="8.63"/>
    <col customWidth="1" min="15" max="21" width="8.63"/>
    <col customWidth="1" min="22" max="26" width="15.13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0" customHeight="1">
      <c r="A2" s="3"/>
      <c r="B2" s="4"/>
      <c r="C2" s="5" t="s">
        <v>1</v>
      </c>
      <c r="D2" s="6"/>
      <c r="E2" s="6"/>
      <c r="F2" s="6"/>
      <c r="G2" s="6"/>
      <c r="H2" s="6"/>
      <c r="I2" s="1"/>
      <c r="J2" s="1"/>
      <c r="K2" s="7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3"/>
      <c r="B3" s="4"/>
      <c r="C3" s="6" t="s">
        <v>2</v>
      </c>
      <c r="D3" s="6"/>
      <c r="E3" s="6"/>
      <c r="F3" s="6"/>
      <c r="G3" s="6"/>
      <c r="H3" s="6"/>
      <c r="I3" s="6"/>
      <c r="J3" s="6"/>
      <c r="K3" s="7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3"/>
      <c r="B4" s="4"/>
      <c r="C4" s="6"/>
      <c r="D4" s="6"/>
      <c r="E4" s="6"/>
      <c r="F4" s="6"/>
      <c r="G4" s="6"/>
      <c r="H4" s="6"/>
      <c r="I4" s="6"/>
      <c r="J4" s="6"/>
      <c r="K4" s="7"/>
      <c r="L4" s="3" t="s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3"/>
      <c r="B5" s="4"/>
      <c r="C5" s="8" t="s">
        <v>4</v>
      </c>
      <c r="D5" s="9"/>
      <c r="E5" s="9"/>
      <c r="F5" s="9"/>
      <c r="G5" s="9"/>
      <c r="H5" s="9"/>
      <c r="I5" s="9"/>
      <c r="J5" s="9"/>
      <c r="K5" s="7"/>
      <c r="L5" s="3" t="s">
        <v>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1.25" customHeight="1">
      <c r="A6" s="10"/>
      <c r="B6" s="11"/>
      <c r="C6" s="12" t="s">
        <v>6</v>
      </c>
      <c r="D6" s="13"/>
      <c r="E6" s="13"/>
      <c r="F6" s="13"/>
      <c r="G6" s="13"/>
      <c r="H6" s="13"/>
      <c r="I6" s="13"/>
      <c r="J6" s="14"/>
      <c r="K6" s="15"/>
      <c r="L6" s="16" t="s">
        <v>7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>
      <c r="A7" s="10"/>
      <c r="B7" s="18"/>
      <c r="C7" s="19" t="s">
        <v>8</v>
      </c>
      <c r="D7" s="19"/>
      <c r="E7" s="19"/>
      <c r="F7" s="19"/>
      <c r="G7" s="19"/>
      <c r="H7" s="19"/>
      <c r="I7" s="19"/>
      <c r="J7" s="19"/>
      <c r="K7" s="15"/>
      <c r="L7" s="16" t="s">
        <v>9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10"/>
      <c r="B8" s="18"/>
      <c r="C8" s="12" t="s">
        <v>10</v>
      </c>
      <c r="D8" s="13"/>
      <c r="E8" s="13"/>
      <c r="F8" s="13"/>
      <c r="G8" s="13"/>
      <c r="H8" s="13"/>
      <c r="I8" s="13"/>
      <c r="J8" s="14"/>
      <c r="K8" s="15"/>
      <c r="L8" s="16" t="s">
        <v>11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5.0" customHeight="1">
      <c r="A9" s="10"/>
      <c r="B9" s="18"/>
      <c r="C9" s="20" t="s">
        <v>12</v>
      </c>
      <c r="D9" s="13"/>
      <c r="E9" s="13"/>
      <c r="F9" s="13"/>
      <c r="G9" s="13"/>
      <c r="H9" s="13"/>
      <c r="I9" s="13"/>
      <c r="J9" s="14"/>
      <c r="K9" s="15"/>
      <c r="L9" s="16" t="s">
        <v>13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5.0" customHeight="1">
      <c r="A10" s="10"/>
      <c r="B10" s="18"/>
      <c r="C10" s="19"/>
      <c r="D10" s="21"/>
      <c r="E10" s="21"/>
      <c r="F10" s="21"/>
      <c r="G10" s="21"/>
      <c r="H10" s="21"/>
      <c r="I10" s="21"/>
      <c r="J10" s="21"/>
      <c r="K10" s="15"/>
      <c r="L10" s="16" t="s">
        <v>14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7.25" customHeight="1">
      <c r="A11" s="10"/>
      <c r="B11" s="22"/>
      <c r="C11" s="23"/>
      <c r="D11" s="17"/>
      <c r="E11" s="24" t="s">
        <v>15</v>
      </c>
      <c r="F11" s="25"/>
      <c r="G11" s="24" t="s">
        <v>16</v>
      </c>
      <c r="H11" s="25"/>
      <c r="I11" s="17"/>
      <c r="J11" s="17"/>
      <c r="K11" s="10"/>
      <c r="L11" s="10" t="s">
        <v>17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2.0" customHeight="1">
      <c r="A12" s="3"/>
      <c r="B12" s="4"/>
      <c r="C12" s="26"/>
      <c r="D12" s="27"/>
      <c r="E12" s="27"/>
      <c r="F12" s="28"/>
      <c r="G12" s="29"/>
      <c r="H12" s="30"/>
      <c r="I12" s="1"/>
      <c r="J12" s="1"/>
      <c r="K12" s="3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0"/>
      <c r="B13" s="22"/>
      <c r="C13" s="31" t="s">
        <v>18</v>
      </c>
      <c r="D13" s="32" t="s">
        <v>19</v>
      </c>
      <c r="E13" s="33" t="s">
        <v>20</v>
      </c>
      <c r="F13" s="34" t="s">
        <v>21</v>
      </c>
      <c r="G13" s="32" t="s">
        <v>22</v>
      </c>
      <c r="H13" s="35" t="s">
        <v>23</v>
      </c>
      <c r="I13" s="17"/>
      <c r="J13" s="17"/>
      <c r="K13" s="10"/>
      <c r="L13" s="10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2.0" customHeight="1">
      <c r="A14" s="36"/>
      <c r="B14" s="37"/>
      <c r="C14" s="38"/>
      <c r="D14" s="39" t="s">
        <v>24</v>
      </c>
      <c r="E14" s="40" t="s">
        <v>25</v>
      </c>
      <c r="F14" s="41"/>
      <c r="G14" s="42" t="s">
        <v>26</v>
      </c>
      <c r="H14" s="43" t="s">
        <v>27</v>
      </c>
      <c r="I14" s="44"/>
      <c r="J14" s="44"/>
      <c r="K14" s="36"/>
      <c r="L14" s="36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15.75" customHeight="1">
      <c r="A15" s="10"/>
      <c r="B15" s="45">
        <v>1.0</v>
      </c>
      <c r="C15" s="46"/>
      <c r="D15" s="47"/>
      <c r="E15" s="48"/>
      <c r="F15" s="49" t="str">
        <f t="shared" ref="F15:F18" si="1">IF(ISERR(D15/E15),"",(D15/E15))</f>
        <v/>
      </c>
      <c r="G15" s="48"/>
      <c r="H15" s="49" t="str">
        <f t="shared" ref="H15:H18" si="2">IF(ISERR(D15/G15),"",(D15/G15))</f>
        <v/>
      </c>
      <c r="I15" s="17"/>
      <c r="J15" s="17"/>
      <c r="K15" s="17"/>
      <c r="L15" s="50" t="b">
        <f t="shared" ref="L15:L18" si="3">IF(OR(COUNT(D15:H15)=5,COUNT(D15:H15)=0),TRUE,FALSE)</f>
        <v>1</v>
      </c>
      <c r="M15" s="50" t="b">
        <f t="shared" ref="M15:M18" si="4">IF(ISBLANK(E15),TRUE,G15/E15&gt;=0.6)</f>
        <v>1</v>
      </c>
      <c r="N15" s="50" t="b">
        <f t="shared" ref="N15:N18" si="5">IF(AND(L15=TRUE,M15=TRUE),TRUE, FALSE)</f>
        <v>1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5.75" customHeight="1">
      <c r="A16" s="10"/>
      <c r="B16" s="51">
        <v>2.0</v>
      </c>
      <c r="C16" s="52"/>
      <c r="D16" s="53"/>
      <c r="E16" s="54"/>
      <c r="F16" s="55" t="str">
        <f t="shared" si="1"/>
        <v/>
      </c>
      <c r="G16" s="54"/>
      <c r="H16" s="55" t="str">
        <f t="shared" si="2"/>
        <v/>
      </c>
      <c r="I16" s="17"/>
      <c r="J16" s="17"/>
      <c r="K16" s="17"/>
      <c r="L16" s="50" t="b">
        <f t="shared" si="3"/>
        <v>1</v>
      </c>
      <c r="M16" s="50" t="b">
        <f t="shared" si="4"/>
        <v>1</v>
      </c>
      <c r="N16" s="50" t="b">
        <f t="shared" si="5"/>
        <v>1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5.75" customHeight="1">
      <c r="A17" s="10"/>
      <c r="B17" s="56">
        <v>3.0</v>
      </c>
      <c r="C17" s="57"/>
      <c r="D17" s="58"/>
      <c r="E17" s="59"/>
      <c r="F17" s="55" t="str">
        <f t="shared" si="1"/>
        <v/>
      </c>
      <c r="G17" s="59"/>
      <c r="H17" s="55" t="str">
        <f t="shared" si="2"/>
        <v/>
      </c>
      <c r="I17" s="17"/>
      <c r="J17" s="17"/>
      <c r="K17" s="17"/>
      <c r="L17" s="50" t="b">
        <f t="shared" si="3"/>
        <v>1</v>
      </c>
      <c r="M17" s="50" t="b">
        <f t="shared" si="4"/>
        <v>1</v>
      </c>
      <c r="N17" s="50" t="b">
        <f t="shared" si="5"/>
        <v>1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5.75" customHeight="1">
      <c r="A18" s="10"/>
      <c r="B18" s="60">
        <v>4.0</v>
      </c>
      <c r="C18" s="61"/>
      <c r="D18" s="62"/>
      <c r="E18" s="63"/>
      <c r="F18" s="64" t="str">
        <f t="shared" si="1"/>
        <v/>
      </c>
      <c r="G18" s="63"/>
      <c r="H18" s="64" t="str">
        <f t="shared" si="2"/>
        <v/>
      </c>
      <c r="I18" s="17"/>
      <c r="J18" s="17"/>
      <c r="K18" s="17" t="s">
        <v>28</v>
      </c>
      <c r="L18" s="50" t="b">
        <f t="shared" si="3"/>
        <v>1</v>
      </c>
      <c r="M18" s="50" t="b">
        <f t="shared" si="4"/>
        <v>1</v>
      </c>
      <c r="N18" s="50" t="b">
        <f t="shared" si="5"/>
        <v>1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6.75" customHeight="1">
      <c r="A19" s="10"/>
      <c r="B19" s="22"/>
      <c r="C19" s="65"/>
      <c r="D19" s="66"/>
      <c r="E19" s="10"/>
      <c r="F19" s="10"/>
      <c r="G19" s="10"/>
      <c r="H19" s="10"/>
      <c r="I19" s="17"/>
      <c r="J19" s="17"/>
      <c r="K19" s="10"/>
      <c r="L19" s="10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0" customHeight="1">
      <c r="A20" s="10"/>
      <c r="B20" s="22"/>
      <c r="C20" s="67" t="s">
        <v>29</v>
      </c>
      <c r="D20" s="68" t="str">
        <f>IF(OR(F20 = "",H20 ="", OR(N15=FALSE,N16=FALSE,N17=FALSE,N18=FALSE)),"",IF(F20&gt;=H20,"Yes","No"))</f>
        <v/>
      </c>
      <c r="E20" s="67" t="s">
        <v>30</v>
      </c>
      <c r="F20" s="69" t="str">
        <f>IF(SUM(F15:F18) = 0,"",SUM(F15:F18))</f>
        <v/>
      </c>
      <c r="G20" s="67" t="s">
        <v>30</v>
      </c>
      <c r="H20" s="69" t="str">
        <f>IF(SUM(H15:H18) = 0,"",SUM(H15:H18))</f>
        <v/>
      </c>
      <c r="I20" s="17"/>
      <c r="J20" s="17"/>
      <c r="K20" s="10"/>
      <c r="L20" s="10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5.0" customHeight="1">
      <c r="A21" s="10"/>
      <c r="B21" s="22"/>
      <c r="C21" s="67"/>
      <c r="D21" s="70"/>
      <c r="J21" s="17"/>
      <c r="K21" s="10"/>
      <c r="L21" s="10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5.0" customHeight="1">
      <c r="A22" s="10"/>
      <c r="B22" s="22"/>
      <c r="C22" s="67"/>
      <c r="D22" s="70"/>
      <c r="J22" s="17"/>
      <c r="K22" s="10"/>
      <c r="L22" s="10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5.0" customHeight="1">
      <c r="A23" s="10"/>
      <c r="B23" s="22"/>
      <c r="C23" s="67"/>
      <c r="D23" s="70"/>
      <c r="J23" s="17"/>
      <c r="K23" s="10"/>
      <c r="L23" s="10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5.0" customHeight="1">
      <c r="A24" s="10"/>
      <c r="B24" s="22"/>
      <c r="C24" s="67"/>
      <c r="D24" s="70"/>
      <c r="J24" s="17"/>
      <c r="K24" s="10"/>
      <c r="L24" s="10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21.0" customHeight="1">
      <c r="A25" s="71"/>
      <c r="B25" s="72"/>
      <c r="C25" s="73" t="s">
        <v>31</v>
      </c>
      <c r="D25" s="74"/>
      <c r="E25" s="74"/>
      <c r="F25" s="74"/>
      <c r="G25" s="74"/>
      <c r="H25" s="74"/>
      <c r="I25" s="74"/>
      <c r="J25" s="74"/>
      <c r="K25" s="71"/>
      <c r="L25" s="71"/>
      <c r="M25" s="75"/>
      <c r="N25" s="75"/>
      <c r="O25" s="71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0" customHeight="1">
      <c r="A26" s="71"/>
      <c r="B26" s="76"/>
      <c r="C26" s="20" t="s">
        <v>32</v>
      </c>
      <c r="D26" s="13"/>
      <c r="E26" s="13"/>
      <c r="F26" s="13"/>
      <c r="G26" s="13"/>
      <c r="H26" s="14"/>
      <c r="I26" s="77"/>
      <c r="J26" s="77"/>
      <c r="K26" s="71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2.75" customHeight="1">
      <c r="A27" s="71"/>
      <c r="B27" s="78"/>
      <c r="C27" s="79" t="s">
        <v>33</v>
      </c>
      <c r="D27" s="21"/>
      <c r="E27" s="21"/>
      <c r="F27" s="21"/>
      <c r="G27" s="21"/>
      <c r="H27" s="21"/>
      <c r="I27" s="21"/>
      <c r="J27" s="21"/>
      <c r="K27" s="71"/>
      <c r="L27" s="71"/>
      <c r="M27" s="71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2.75" customHeight="1">
      <c r="A28" s="71"/>
      <c r="B28" s="78"/>
      <c r="C28" s="80" t="s">
        <v>34</v>
      </c>
      <c r="D28" s="21"/>
      <c r="E28" s="21"/>
      <c r="F28" s="21"/>
      <c r="G28" s="21"/>
      <c r="H28" s="21"/>
      <c r="I28" s="21"/>
      <c r="J28" s="21"/>
      <c r="K28" s="71"/>
      <c r="L28" s="71"/>
      <c r="M28" s="71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2.75" customHeight="1">
      <c r="A29" s="71"/>
      <c r="B29" s="78"/>
      <c r="C29" s="80"/>
      <c r="D29" s="21"/>
      <c r="E29" s="21"/>
      <c r="F29" s="21"/>
      <c r="G29" s="21"/>
      <c r="H29" s="21"/>
      <c r="I29" s="21"/>
      <c r="J29" s="21"/>
      <c r="K29" s="71"/>
      <c r="L29" s="71"/>
      <c r="M29" s="71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6.5" customHeight="1">
      <c r="A30" s="10" t="s">
        <v>28</v>
      </c>
      <c r="B30" s="22"/>
      <c r="C30" s="17"/>
      <c r="D30" s="66"/>
      <c r="E30" s="17"/>
      <c r="F30" s="17"/>
      <c r="G30" s="24" t="s">
        <v>35</v>
      </c>
      <c r="H30" s="25"/>
      <c r="I30" s="17"/>
      <c r="J30" s="24" t="s">
        <v>16</v>
      </c>
      <c r="K30" s="25"/>
      <c r="L30" s="10"/>
      <c r="M30" s="17"/>
      <c r="N30" s="17"/>
      <c r="O30" s="10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9.0" customHeight="1">
      <c r="A31" s="3"/>
      <c r="B31" s="4"/>
      <c r="C31" s="1"/>
      <c r="D31" s="81"/>
      <c r="E31" s="1"/>
      <c r="F31" s="27"/>
      <c r="G31" s="29"/>
      <c r="H31" s="27"/>
      <c r="I31" s="28"/>
      <c r="J31" s="29"/>
      <c r="K31" s="30"/>
      <c r="L31" s="1"/>
      <c r="M31" s="1"/>
      <c r="N31" s="1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0"/>
      <c r="B32" s="22"/>
      <c r="C32" s="31" t="s">
        <v>36</v>
      </c>
      <c r="D32" s="31" t="s">
        <v>37</v>
      </c>
      <c r="E32" s="32" t="s">
        <v>38</v>
      </c>
      <c r="F32" s="82"/>
      <c r="G32" s="33" t="s">
        <v>39</v>
      </c>
      <c r="H32" s="35" t="s">
        <v>40</v>
      </c>
      <c r="I32" s="83"/>
      <c r="J32" s="33" t="s">
        <v>41</v>
      </c>
      <c r="K32" s="35" t="s">
        <v>23</v>
      </c>
      <c r="L32" s="84"/>
      <c r="M32" s="85"/>
      <c r="N32" s="84"/>
      <c r="O32" s="10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5.0" customHeight="1">
      <c r="A33" s="36"/>
      <c r="B33" s="37"/>
      <c r="C33" s="38"/>
      <c r="D33" s="38"/>
      <c r="E33" s="86" t="s">
        <v>42</v>
      </c>
      <c r="F33" s="87" t="s">
        <v>43</v>
      </c>
      <c r="G33" s="88" t="s">
        <v>25</v>
      </c>
      <c r="H33" s="43" t="s">
        <v>21</v>
      </c>
      <c r="I33" s="87" t="s">
        <v>43</v>
      </c>
      <c r="J33" s="89" t="s">
        <v>26</v>
      </c>
      <c r="K33" s="43" t="s">
        <v>27</v>
      </c>
      <c r="L33" s="90" t="s">
        <v>44</v>
      </c>
      <c r="M33" s="91">
        <v>0.6</v>
      </c>
      <c r="N33" s="90" t="s">
        <v>45</v>
      </c>
      <c r="O33" s="36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5.75" customHeight="1">
      <c r="A34" s="10"/>
      <c r="B34" s="45">
        <v>1.0</v>
      </c>
      <c r="C34" s="46"/>
      <c r="D34" s="92"/>
      <c r="E34" s="93"/>
      <c r="F34" s="93"/>
      <c r="G34" s="94" t="str">
        <f t="shared" ref="G34:G37" si="6">IFERROR(1/F34,"")</f>
        <v/>
      </c>
      <c r="H34" s="94" t="str">
        <f t="shared" ref="H34:H37" si="7">IFERROR(IF(E34&gt;0,E34/G34,""),"")</f>
        <v/>
      </c>
      <c r="I34" s="93"/>
      <c r="J34" s="94" t="str">
        <f t="shared" ref="J34:J37" si="8">IFERROR(1/I34,"")</f>
        <v/>
      </c>
      <c r="K34" s="94" t="str">
        <f t="shared" ref="K34:K37" si="9">IFERROR(IF(E34&gt;0,E34/J34,""),"")</f>
        <v/>
      </c>
      <c r="L34" s="50" t="b">
        <f t="shared" ref="L34:L37" si="10">IF(OR(COUNT(E34:K34)=7,COUNT(E34:K34)=0),TRUE,FALSE)</f>
        <v>1</v>
      </c>
      <c r="M34" s="50" t="b">
        <f t="shared" ref="M34:M37" si="11">IF(ISBLANK(F34),TRUE,I34/F34&gt;=0.6)</f>
        <v>1</v>
      </c>
      <c r="N34" s="50" t="b">
        <f t="shared" ref="N34:N37" si="12">IF(AND(L34=TRUE,M34=TRUE),TRUE, FALSE)</f>
        <v>1</v>
      </c>
      <c r="O34" s="10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5.75" customHeight="1">
      <c r="A35" s="10"/>
      <c r="B35" s="51">
        <v>2.0</v>
      </c>
      <c r="C35" s="52"/>
      <c r="D35" s="95"/>
      <c r="E35" s="96"/>
      <c r="F35" s="96"/>
      <c r="G35" s="97" t="str">
        <f t="shared" si="6"/>
        <v/>
      </c>
      <c r="H35" s="97" t="str">
        <f t="shared" si="7"/>
        <v/>
      </c>
      <c r="I35" s="98"/>
      <c r="J35" s="97" t="str">
        <f t="shared" si="8"/>
        <v/>
      </c>
      <c r="K35" s="97" t="str">
        <f t="shared" si="9"/>
        <v/>
      </c>
      <c r="L35" s="50" t="b">
        <f t="shared" si="10"/>
        <v>1</v>
      </c>
      <c r="M35" s="50" t="b">
        <f t="shared" si="11"/>
        <v>1</v>
      </c>
      <c r="N35" s="50" t="b">
        <f t="shared" si="12"/>
        <v>1</v>
      </c>
      <c r="O35" s="10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5.75" customHeight="1">
      <c r="A36" s="10"/>
      <c r="B36" s="51">
        <v>3.0</v>
      </c>
      <c r="C36" s="52"/>
      <c r="D36" s="95"/>
      <c r="E36" s="98"/>
      <c r="F36" s="98"/>
      <c r="G36" s="97" t="str">
        <f t="shared" si="6"/>
        <v/>
      </c>
      <c r="H36" s="97" t="str">
        <f t="shared" si="7"/>
        <v/>
      </c>
      <c r="I36" s="98"/>
      <c r="J36" s="97" t="str">
        <f t="shared" si="8"/>
        <v/>
      </c>
      <c r="K36" s="97" t="str">
        <f t="shared" si="9"/>
        <v/>
      </c>
      <c r="L36" s="50" t="b">
        <f t="shared" si="10"/>
        <v>1</v>
      </c>
      <c r="M36" s="50" t="b">
        <f t="shared" si="11"/>
        <v>1</v>
      </c>
      <c r="N36" s="50" t="b">
        <f t="shared" si="12"/>
        <v>1</v>
      </c>
      <c r="O36" s="10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5.75" customHeight="1">
      <c r="A37" s="10"/>
      <c r="B37" s="60">
        <v>4.0</v>
      </c>
      <c r="C37" s="61"/>
      <c r="D37" s="99"/>
      <c r="E37" s="100"/>
      <c r="F37" s="100"/>
      <c r="G37" s="101" t="str">
        <f t="shared" si="6"/>
        <v/>
      </c>
      <c r="H37" s="101" t="str">
        <f t="shared" si="7"/>
        <v/>
      </c>
      <c r="I37" s="100"/>
      <c r="J37" s="101" t="str">
        <f t="shared" si="8"/>
        <v/>
      </c>
      <c r="K37" s="101" t="str">
        <f t="shared" si="9"/>
        <v/>
      </c>
      <c r="L37" s="50" t="b">
        <f t="shared" si="10"/>
        <v>1</v>
      </c>
      <c r="M37" s="50" t="b">
        <f t="shared" si="11"/>
        <v>1</v>
      </c>
      <c r="N37" s="50" t="b">
        <f t="shared" si="12"/>
        <v>1</v>
      </c>
      <c r="O37" s="10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6.75" customHeight="1">
      <c r="A38" s="3"/>
      <c r="B38" s="4"/>
      <c r="C38" s="102"/>
      <c r="D38" s="103"/>
      <c r="E38" s="103"/>
      <c r="F38" s="3"/>
      <c r="G38" s="3"/>
      <c r="H38" s="3"/>
      <c r="I38" s="3"/>
      <c r="J38" s="3"/>
      <c r="K38" s="3"/>
      <c r="L38" s="3"/>
      <c r="M38" s="3"/>
      <c r="N38" s="3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0"/>
      <c r="B39" s="22"/>
      <c r="C39" s="67" t="s">
        <v>29</v>
      </c>
      <c r="D39" s="104" t="str">
        <f>IF(OR(H39="",K39="",OR(L34=FALSE,L35=FALSE,L36=FALSE,L37=FALSE)),"",IF(H39&gt;=K39,"Yes","No"))</f>
        <v/>
      </c>
      <c r="E39" s="17"/>
      <c r="F39" s="67"/>
      <c r="G39" s="67" t="s">
        <v>30</v>
      </c>
      <c r="H39" s="105" t="str">
        <f>IF(SUM(H34:H37) = 0,"",SUM(H34:H37))</f>
        <v/>
      </c>
      <c r="I39" s="17"/>
      <c r="J39" s="67" t="s">
        <v>30</v>
      </c>
      <c r="K39" s="105" t="str">
        <f>IF(SUM(K34:K37) = 0,"",SUM(K34:K37))</f>
        <v/>
      </c>
      <c r="L39" s="10"/>
      <c r="M39" s="10"/>
      <c r="N39" s="10"/>
      <c r="O39" s="10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27.0" customHeight="1">
      <c r="A40" s="3"/>
      <c r="B40" s="4"/>
      <c r="C40" s="9"/>
      <c r="D40" s="9"/>
      <c r="E40" s="9"/>
      <c r="F40" s="9"/>
      <c r="G40" s="9"/>
      <c r="H40" s="9"/>
      <c r="I40" s="9"/>
      <c r="J40" s="9"/>
      <c r="K40" s="9"/>
      <c r="L40" s="3"/>
      <c r="M40" s="3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7.0" customHeight="1">
      <c r="A41" s="3"/>
      <c r="B41" s="4"/>
      <c r="C41" s="9"/>
      <c r="D41" s="9"/>
      <c r="E41" s="9"/>
      <c r="F41" s="9"/>
      <c r="G41" s="9"/>
      <c r="H41" s="9"/>
      <c r="I41" s="9"/>
      <c r="J41" s="9"/>
      <c r="K41" s="9"/>
      <c r="L41" s="3"/>
      <c r="M41" s="3"/>
      <c r="N41" s="3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7.0" customHeight="1">
      <c r="A42" s="3"/>
      <c r="B42" s="4"/>
      <c r="C42" s="9"/>
      <c r="D42" s="9"/>
      <c r="E42" s="9"/>
      <c r="F42" s="9"/>
      <c r="G42" s="9"/>
      <c r="H42" s="9"/>
      <c r="I42" s="9"/>
      <c r="J42" s="9"/>
      <c r="K42" s="9"/>
      <c r="L42" s="3"/>
      <c r="M42" s="3"/>
      <c r="N42" s="3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7.0" customHeight="1">
      <c r="A43" s="3"/>
      <c r="B43" s="4"/>
      <c r="C43" s="9"/>
      <c r="D43" s="9"/>
      <c r="E43" s="9"/>
      <c r="F43" s="9"/>
      <c r="G43" s="9"/>
      <c r="H43" s="9"/>
      <c r="I43" s="9"/>
      <c r="J43" s="9"/>
      <c r="K43" s="9"/>
      <c r="L43" s="3"/>
      <c r="M43" s="3"/>
      <c r="N43" s="3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06"/>
      <c r="B44" s="107" t="s">
        <v>46</v>
      </c>
      <c r="C44" s="108"/>
      <c r="D44" s="109" t="s">
        <v>47</v>
      </c>
      <c r="E44" s="110"/>
      <c r="F44" s="110"/>
      <c r="G44" s="110"/>
      <c r="H44" s="109" t="s">
        <v>48</v>
      </c>
      <c r="I44" s="110"/>
      <c r="J44" s="107" t="s">
        <v>49</v>
      </c>
      <c r="K44" s="111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 t="s">
        <v>50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12" t="s">
        <v>51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26:H26"/>
    <mergeCell ref="G30:H30"/>
    <mergeCell ref="J30:K30"/>
    <mergeCell ref="C32:C33"/>
    <mergeCell ref="D32:D33"/>
    <mergeCell ref="C6:J6"/>
    <mergeCell ref="C8:J8"/>
    <mergeCell ref="C9:J9"/>
    <mergeCell ref="E11:F11"/>
    <mergeCell ref="G11:H11"/>
    <mergeCell ref="C13:C14"/>
    <mergeCell ref="F13:F14"/>
  </mergeCells>
  <conditionalFormatting sqref="D20:D24 D39">
    <cfRule type="cellIs" dxfId="0" priority="1" operator="equal">
      <formula>"Yes"</formula>
    </cfRule>
  </conditionalFormatting>
  <conditionalFormatting sqref="D20:D24 D39">
    <cfRule type="cellIs" dxfId="1" priority="2" operator="equal">
      <formula>"No"</formula>
    </cfRule>
  </conditionalFormatting>
  <dataValidations>
    <dataValidation type="list" allowBlank="1" showErrorMessage="1" sqref="D34:D37">
      <formula1>$L$4:$L$11</formula1>
    </dataValidation>
  </dataValidations>
  <printOptions/>
  <pageMargins bottom="0.75" footer="0.0" header="0.0" left="0.7" right="0.7" top="0.75"/>
  <pageSetup orientation="portrait"/>
  <colBreaks count="1" manualBreakCount="1">
    <brk id="11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2016-11-01T19:54:29Z</dcterms:created>
  <dc:creator>David Flanagan</dc:creator>
</cp:coreProperties>
</file>