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scription" sheetId="1" r:id="rId4"/>
    <sheet state="visible" name="A - Funding" sheetId="2" r:id="rId5"/>
    <sheet state="visible" name="B - Revenue" sheetId="3" r:id="rId6"/>
    <sheet state="visible" name="C - Operating Budget" sheetId="4" r:id="rId7"/>
    <sheet state="visible" name="D - Capital Budget" sheetId="5" r:id="rId8"/>
    <sheet state="visible" name="E - Construction Cash Flow" sheetId="6" r:id="rId9"/>
  </sheets>
  <definedNames/>
  <calcPr/>
  <extLst>
    <ext uri="GoogleSheetsCustomDataVersion2">
      <go:sheetsCustomData xmlns:go="http://customooxmlschemas.google.com/" r:id="rId10" roundtripDataChecksum="53WDbnED0wVDaV3ta1o0CR3/CkLNBgZNlX9qAmvu0eY="/>
    </ext>
  </extLst>
</workbook>
</file>

<file path=xl/sharedStrings.xml><?xml version="1.0" encoding="utf-8"?>
<sst xmlns="http://schemas.openxmlformats.org/spreadsheetml/2006/main" count="306" uniqueCount="221">
  <si>
    <t xml:space="preserve">Affordable Housing - Heritage Valley Town Centre Application - Financial Assessment </t>
  </si>
  <si>
    <t>This spreadsheet is to gather relevant financial information for the City of Edmonton's Affordable Housing Investment Grant Program. Input cells are indicated in yellow.</t>
  </si>
  <si>
    <t>Please fill out:</t>
  </si>
  <si>
    <t>A - Funding</t>
  </si>
  <si>
    <t>B - Revenue</t>
  </si>
  <si>
    <t>C - Operating Budget</t>
  </si>
  <si>
    <t>D - Capital Budget</t>
  </si>
  <si>
    <t>E - Construction Cash Flow</t>
  </si>
  <si>
    <t>Reimbursement</t>
  </si>
  <si>
    <t>X</t>
  </si>
  <si>
    <r>
      <rPr>
        <rFont val="Arial"/>
        <color theme="1"/>
        <sz val="10.0"/>
      </rPr>
      <t>X (</t>
    </r>
    <r>
      <rPr>
        <rFont val="Arial"/>
        <i/>
        <color theme="1"/>
        <sz val="10.0"/>
      </rPr>
      <t>proposed)</t>
    </r>
  </si>
  <si>
    <t xml:space="preserve"> </t>
  </si>
  <si>
    <t>Schedule A - Funding and Calculations</t>
  </si>
  <si>
    <t>Total Project</t>
  </si>
  <si>
    <t>Applicant Name</t>
  </si>
  <si>
    <t>Project Name</t>
  </si>
  <si>
    <t>a</t>
  </si>
  <si>
    <t>Requested Grant Funding</t>
  </si>
  <si>
    <t>b</t>
  </si>
  <si>
    <t>Unencumbered Equity</t>
  </si>
  <si>
    <t>c</t>
  </si>
  <si>
    <t>Debt Financing</t>
  </si>
  <si>
    <t>d</t>
  </si>
  <si>
    <t>Other (See Note 1)</t>
  </si>
  <si>
    <t>e</t>
  </si>
  <si>
    <t>Other (See Note 2)</t>
  </si>
  <si>
    <t>f</t>
  </si>
  <si>
    <t>Total Funding</t>
  </si>
  <si>
    <t>g</t>
  </si>
  <si>
    <r>
      <rPr>
        <rFont val="Arial"/>
        <color theme="1"/>
        <sz val="10.0"/>
      </rPr>
      <t>Note 1</t>
    </r>
    <r>
      <rPr>
        <rFont val="Arial"/>
        <color rgb="FFFF0000"/>
        <sz val="10.0"/>
      </rPr>
      <t xml:space="preserve"> (please describe additional funding sources)</t>
    </r>
  </si>
  <si>
    <t>-</t>
  </si>
  <si>
    <t>h</t>
  </si>
  <si>
    <r>
      <rPr>
        <rFont val="Arial"/>
        <color theme="1"/>
        <sz val="10.0"/>
      </rPr>
      <t>Note 2</t>
    </r>
    <r>
      <rPr>
        <rFont val="Arial"/>
        <color rgb="FFFF0000"/>
        <sz val="10.0"/>
      </rPr>
      <t xml:space="preserve"> (please describe additional funding sources)</t>
    </r>
  </si>
  <si>
    <t>Affordable Housing Component</t>
  </si>
  <si>
    <t>i</t>
  </si>
  <si>
    <t>Affordable Housing Construction Cost</t>
  </si>
  <si>
    <t>j</t>
  </si>
  <si>
    <t>Affordable Housing Capital cost</t>
  </si>
  <si>
    <t>k</t>
  </si>
  <si>
    <t>Number of Affordable Housing Units</t>
  </si>
  <si>
    <t>l</t>
  </si>
  <si>
    <t>Affordable Housing Square Feet</t>
  </si>
  <si>
    <t>Calculations (formulas exist)</t>
  </si>
  <si>
    <t>m</t>
  </si>
  <si>
    <t>Grant Funding per Affordable Unit (a) / (k)</t>
  </si>
  <si>
    <t>n</t>
  </si>
  <si>
    <t>Affordable Housing Construction Cost per Square Foot (i) / (l)</t>
  </si>
  <si>
    <t>o</t>
  </si>
  <si>
    <t>Grant Funding % of Affordable Housing Capital Cost (a) / (j)</t>
  </si>
  <si>
    <t>p</t>
  </si>
  <si>
    <t>Unencumbered Equity % of Affordable Housing Capital Cost (b) / (j)</t>
  </si>
  <si>
    <t>q</t>
  </si>
  <si>
    <t>Notes for Assumptions</t>
  </si>
  <si>
    <t>Schedule B - Revenue Calculations</t>
  </si>
  <si>
    <t>Affordable Units</t>
  </si>
  <si>
    <t>Unit Type</t>
  </si>
  <si>
    <t># of Units</t>
  </si>
  <si>
    <t>Area (sq ft)</t>
  </si>
  <si>
    <t>Proposed Monthly Rent per Unit</t>
  </si>
  <si>
    <t>% of AMR or 
% of Income*</t>
  </si>
  <si>
    <t>Monthly Revenue</t>
  </si>
  <si>
    <t>Bachelor</t>
  </si>
  <si>
    <t>1 bed (incl. 1 bed plus den)</t>
  </si>
  <si>
    <t>2 bed (incl. 2 bed plus den)</t>
  </si>
  <si>
    <t>3 bed (incl. 3 bed plus den)</t>
  </si>
  <si>
    <t>4 bed (incl. 4 bed plus den)</t>
  </si>
  <si>
    <t>Single Room Occupancy Rooms</t>
  </si>
  <si>
    <t>Sub-Total</t>
  </si>
  <si>
    <t>Non-Affordable Units (if applicable)</t>
  </si>
  <si>
    <t>Additional Monthly Revenue (i.e. Parking (if applicable))</t>
  </si>
  <si>
    <t>Rental Revenue-Commercial Unit</t>
  </si>
  <si>
    <t>Parking Charge and Other Charge Backs</t>
  </si>
  <si>
    <t>Calculations</t>
  </si>
  <si>
    <t>r</t>
  </si>
  <si>
    <t>Total Monthly Revenue</t>
  </si>
  <si>
    <t>s</t>
  </si>
  <si>
    <t>Annual Revenue</t>
  </si>
  <si>
    <t>t</t>
  </si>
  <si>
    <t xml:space="preserve">Net Annual Revenue </t>
  </si>
  <si>
    <t>u</t>
  </si>
  <si>
    <t>*Please indicate rent as percent of income where applicable (i.e. social housing)</t>
  </si>
  <si>
    <t>Schedule C - Operating Budget</t>
  </si>
  <si>
    <t>Category</t>
  </si>
  <si>
    <t>Year 1</t>
  </si>
  <si>
    <t>Year 2</t>
  </si>
  <si>
    <t>Year 3</t>
  </si>
  <si>
    <t>ESTIMATED REVENUES</t>
  </si>
  <si>
    <t>Net Annual Revenue - Affordable</t>
  </si>
  <si>
    <t>Net Annual Revenue - Non-Affordable</t>
  </si>
  <si>
    <t>Rental Revenue-Commercial</t>
  </si>
  <si>
    <t>Parking Charges</t>
  </si>
  <si>
    <t>TOTAL ESTIMATED REVENUES</t>
  </si>
  <si>
    <t>ESTIMATED CASH EXPENSES</t>
  </si>
  <si>
    <t>Administration Expenses</t>
  </si>
  <si>
    <t>Accounting/Audit/Legal</t>
  </si>
  <si>
    <t>Advertising</t>
  </si>
  <si>
    <t>Office Supply/Postage</t>
  </si>
  <si>
    <t>Salaries/Benefits</t>
  </si>
  <si>
    <t>Other (see Note 2)</t>
  </si>
  <si>
    <t>Sub-total</t>
  </si>
  <si>
    <t>Utilities</t>
  </si>
  <si>
    <t>Gas</t>
  </si>
  <si>
    <t>Electricity</t>
  </si>
  <si>
    <t>Water and Sewer</t>
  </si>
  <si>
    <t>Waste Removal</t>
  </si>
  <si>
    <t>Communications (TV, Phone, Internet)</t>
  </si>
  <si>
    <t>Security</t>
  </si>
  <si>
    <t>Other (see Note 3)</t>
  </si>
  <si>
    <t>Maintenance Expenses</t>
  </si>
  <si>
    <t>Snow Removal and Landscaping</t>
  </si>
  <si>
    <t>Cleaning/Janitorial</t>
  </si>
  <si>
    <t>Elevator</t>
  </si>
  <si>
    <t>Repairs</t>
  </si>
  <si>
    <t>Property/Building Management</t>
  </si>
  <si>
    <t>Other (see Note 4)</t>
  </si>
  <si>
    <t>Other Expenses</t>
  </si>
  <si>
    <t>Debt Servicing</t>
  </si>
  <si>
    <t>Insurance</t>
  </si>
  <si>
    <t>Property Taxes</t>
  </si>
  <si>
    <t>Replacement Reserve ([x]%)</t>
  </si>
  <si>
    <t>Other (see Note 5)</t>
  </si>
  <si>
    <t>TOTAL ESTIMATED CASH EXPENSES</t>
  </si>
  <si>
    <t>Cash Surplus (Revenues less Cash Expenses)</t>
  </si>
  <si>
    <t>Cash Surplus (as % of Total Revenue)</t>
  </si>
  <si>
    <t>Note 1:</t>
  </si>
  <si>
    <t>Note 2:</t>
  </si>
  <si>
    <t xml:space="preserve">Note 3: </t>
  </si>
  <si>
    <t xml:space="preserve">Note 4: </t>
  </si>
  <si>
    <t>Note 5:</t>
  </si>
  <si>
    <t>Notes for Assumptions:</t>
  </si>
  <si>
    <t>Schedule D - Capital Cost Budget</t>
  </si>
  <si>
    <t>Affordable</t>
  </si>
  <si>
    <t>Non-Affordable</t>
  </si>
  <si>
    <t>Other</t>
  </si>
  <si>
    <t>Total</t>
  </si>
  <si>
    <t>Land</t>
  </si>
  <si>
    <t>Appraisal / Legal Fees</t>
  </si>
  <si>
    <t>Demolition</t>
  </si>
  <si>
    <t>Environmental</t>
  </si>
  <si>
    <t>Local Improvements during construction</t>
  </si>
  <si>
    <t>Property Tax during construction</t>
  </si>
  <si>
    <t>Survey/Title/Recording Fees</t>
  </si>
  <si>
    <t>Other (see Note 1)</t>
  </si>
  <si>
    <t>Construction Costs</t>
  </si>
  <si>
    <t>Construction Contract/Services</t>
  </si>
  <si>
    <t>Landscaping</t>
  </si>
  <si>
    <t>Contingency</t>
  </si>
  <si>
    <t>Escalation Costs</t>
  </si>
  <si>
    <t>Other Costs</t>
  </si>
  <si>
    <t>Appliances/Equipment</t>
  </si>
  <si>
    <t>Architects/Consultant Fees</t>
  </si>
  <si>
    <t>Legal Fees</t>
  </si>
  <si>
    <t>Quantity Surveyor Fees</t>
  </si>
  <si>
    <t>Marketing</t>
  </si>
  <si>
    <t>Interest Incurred During Construction</t>
  </si>
  <si>
    <t>Municipal Fees and Charges</t>
  </si>
  <si>
    <t>EPCOR Fees and Charges</t>
  </si>
  <si>
    <t>Project Development Fee</t>
  </si>
  <si>
    <t>Signage/Grand Opening</t>
  </si>
  <si>
    <t>Furnishings</t>
  </si>
  <si>
    <t>GST</t>
  </si>
  <si>
    <t>GST (5%)</t>
  </si>
  <si>
    <t>Less GST Rebate</t>
  </si>
  <si>
    <t>Net GST amount</t>
  </si>
  <si>
    <t>Total Estimated Capital Cost</t>
  </si>
  <si>
    <t>Note 3: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</si>
  <si>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</si>
  <si>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</si>
  <si>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</si>
  <si>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</si>
  <si>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</si>
  <si>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</si>
  <si>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</si>
  <si>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</si>
  <si>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</si>
  <si>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</si>
  <si>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</si>
  <si>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</si>
  <si>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</si>
  <si>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14</t>
  </si>
  <si>
    <t>Month 15</t>
  </si>
  <si>
    <t>Month 16</t>
  </si>
  <si>
    <t>Month 17</t>
  </si>
  <si>
    <t>Month 18</t>
  </si>
  <si>
    <t>Month 19</t>
  </si>
  <si>
    <t>Month 20</t>
  </si>
  <si>
    <t>Month 21</t>
  </si>
  <si>
    <t>Month 22</t>
  </si>
  <si>
    <t>Month 23</t>
  </si>
  <si>
    <t>Month 24</t>
  </si>
  <si>
    <t>Inflows</t>
  </si>
  <si>
    <t>Funding</t>
  </si>
  <si>
    <t>Cash Equity Injection (Withdrawal)</t>
  </si>
  <si>
    <t>Construction Financing Proceeds</t>
  </si>
  <si>
    <t>Long-term Financing Proceeds</t>
  </si>
  <si>
    <t>GST Rebate</t>
  </si>
  <si>
    <t>Rent Up Period Revenue</t>
  </si>
  <si>
    <t>Rent Revenue - Affordable</t>
  </si>
  <si>
    <t>Rent Revenue - Non-affordable</t>
  </si>
  <si>
    <t>Total Estimated Inflows</t>
  </si>
  <si>
    <t>Outflows</t>
  </si>
  <si>
    <t>Appraisal/Legal Fees</t>
  </si>
  <si>
    <t>Interest on Construction Financing</t>
  </si>
  <si>
    <t>Construction Financing Principal Repayment</t>
  </si>
  <si>
    <t>Interest on Long-term Financing</t>
  </si>
  <si>
    <t>Long-term Financing Principal Repayment</t>
  </si>
  <si>
    <t>Other (see Note 6)</t>
  </si>
  <si>
    <t>Rent Up Period Costs</t>
  </si>
  <si>
    <t>Administration</t>
  </si>
  <si>
    <t>Maintenance</t>
  </si>
  <si>
    <t>Other (see Note 7)</t>
  </si>
  <si>
    <t>Total Estimated Outflows</t>
  </si>
  <si>
    <t>Net Cash Flow</t>
  </si>
  <si>
    <t>Opening Cash Balance</t>
  </si>
  <si>
    <t>Closing Cash Balance</t>
  </si>
  <si>
    <t xml:space="preserve">Note 1: </t>
  </si>
  <si>
    <t>Note 4:</t>
  </si>
  <si>
    <t>Note 6:</t>
  </si>
  <si>
    <t>Note 7:</t>
  </si>
  <si>
    <t>Please include all project cash flows from the inception of the proposed project until the project is forecast to achieve stabilized occupancy.</t>
  </si>
  <si>
    <t>Please adjust the number of months shown in this analysis as required to match the timeline of the proposed project.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</si>
</sst>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&quot;$&quot;#,##0.00"/>
    <numFmt numFmtId="165" formatCode="&quot;$&quot;#,##0"/>
    <numFmt numFmtId="166" formatCode="#,###,###,##0"/>
    <numFmt numFmtId="167" formatCode="0.000"/>
    <numFmt numFmtId="168" formatCode="_(&quot;$&quot;* #,##0.00_);_(&quot;$&quot;* \(#,##0.00\);_(&quot;$&quot;* &quot;-&quot;??_);_(@_)"/>
    <numFmt numFmtId="169" formatCode="0.0%"/>
    <numFmt numFmtId="170" formatCode="_(* #,##0_);_(* \(#,##0\);_(* &quot;-&quot;??_);_(@_)"/>
  </numFmts>
  <fonts count="8">
    <font>
      <sz val="10.0"/>
      <color rgb="FF000000"/>
      <name val="Arial"/>
      <scheme val="minor"/>
    </font>
    <font>
      <b/>
      <sz val="10.0"/>
      <color theme="1"/>
      <name val="Arial"/>
    </font>
    <font>
      <sz val="10.0"/>
      <color theme="1"/>
      <name val="Arial"/>
    </font>
    <font>
      <sz val="10.0"/>
      <color rgb="FF000000"/>
      <name val="Arial"/>
    </font>
    <font>
      <strike/>
      <sz val="10.0"/>
      <color rgb="FFFF0000"/>
      <name val="Arial"/>
    </font>
    <font>
      <sz val="10.0"/>
      <color rgb="FF36424A"/>
      <name val="Arial"/>
    </font>
    <font>
      <color theme="1"/>
      <name val="Arial"/>
    </font>
    <font>
      <sz val="11.0"/>
      <color rgb="FF000000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FFE599"/>
        <bgColor rgb="FFFFE599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bottom style="double">
        <color rgb="FF000000"/>
      </bottom>
    </border>
    <border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top style="thin">
        <color rgb="FF000000"/>
      </top>
      <bottom style="double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Font="1"/>
    <xf borderId="0" fillId="0" fontId="3" numFmtId="0" xfId="0" applyFont="1"/>
    <xf borderId="1" fillId="0" fontId="2" numFmtId="0" xfId="0" applyAlignment="1" applyBorder="1" applyFont="1">
      <alignment horizontal="center"/>
    </xf>
    <xf borderId="1" fillId="0" fontId="3" numFmtId="0" xfId="0" applyBorder="1" applyFont="1"/>
    <xf borderId="1" fillId="0" fontId="2" numFmtId="0" xfId="0" applyAlignment="1" applyBorder="1" applyFont="1">
      <alignment horizontal="center" readingOrder="0"/>
    </xf>
    <xf borderId="0" fillId="0" fontId="4" numFmtId="0" xfId="0" applyFont="1"/>
    <xf borderId="2" fillId="2" fontId="1" numFmtId="0" xfId="0" applyAlignment="1" applyBorder="1" applyFill="1" applyFont="1">
      <alignment horizontal="center"/>
    </xf>
    <xf borderId="2" fillId="2" fontId="1" numFmtId="0" xfId="0" applyBorder="1" applyFont="1"/>
    <xf borderId="2" fillId="2" fontId="2" numFmtId="164" xfId="0" applyBorder="1" applyFont="1" applyNumberFormat="1"/>
    <xf borderId="0" fillId="0" fontId="2" numFmtId="0" xfId="0" applyAlignment="1" applyFont="1">
      <alignment horizontal="center"/>
    </xf>
    <xf borderId="2" fillId="3" fontId="2" numFmtId="164" xfId="0" applyBorder="1" applyFill="1" applyFont="1" applyNumberFormat="1"/>
    <xf borderId="0" fillId="0" fontId="5" numFmtId="0" xfId="0" applyAlignment="1" applyFont="1">
      <alignment vertical="center"/>
    </xf>
    <xf borderId="0" fillId="0" fontId="2" numFmtId="164" xfId="0" applyFont="1" applyNumberFormat="1"/>
    <xf borderId="0" fillId="0" fontId="6" numFmtId="0" xfId="0" applyFont="1"/>
    <xf borderId="0" fillId="0" fontId="6" numFmtId="165" xfId="0" applyFont="1" applyNumberFormat="1"/>
    <xf borderId="0" fillId="0" fontId="7" numFmtId="0" xfId="0" applyAlignment="1" applyFont="1">
      <alignment horizontal="center"/>
    </xf>
    <xf borderId="3" fillId="0" fontId="2" numFmtId="164" xfId="0" applyBorder="1" applyFont="1" applyNumberFormat="1"/>
    <xf borderId="2" fillId="2" fontId="2" numFmtId="0" xfId="0" applyAlignment="1" applyBorder="1" applyFont="1">
      <alignment horizontal="center"/>
    </xf>
    <xf borderId="0" fillId="0" fontId="6" numFmtId="3" xfId="0" applyFont="1" applyNumberFormat="1"/>
    <xf borderId="2" fillId="3" fontId="2" numFmtId="3" xfId="0" applyBorder="1" applyFont="1" applyNumberFormat="1"/>
    <xf borderId="0" fillId="0" fontId="6" numFmtId="164" xfId="0" applyFont="1" applyNumberFormat="1"/>
    <xf borderId="0" fillId="0" fontId="2" numFmtId="9" xfId="0" applyFont="1" applyNumberFormat="1"/>
    <xf borderId="2" fillId="3" fontId="2" numFmtId="9" xfId="0" applyBorder="1" applyFont="1" applyNumberFormat="1"/>
    <xf borderId="2" fillId="2" fontId="2" numFmtId="166" xfId="0" applyBorder="1" applyFont="1" applyNumberFormat="1"/>
    <xf borderId="2" fillId="2" fontId="2" numFmtId="9" xfId="0" applyBorder="1" applyFont="1" applyNumberFormat="1"/>
    <xf borderId="0" fillId="0" fontId="1" numFmtId="0" xfId="0" applyAlignment="1" applyFont="1">
      <alignment horizontal="center" shrinkToFit="0" wrapText="1"/>
    </xf>
    <xf borderId="0" fillId="0" fontId="1" numFmtId="0" xfId="0" applyAlignment="1" applyFont="1">
      <alignment shrinkToFit="0" wrapText="1"/>
    </xf>
    <xf borderId="0" fillId="0" fontId="1" numFmtId="166" xfId="0" applyAlignment="1" applyFont="1" applyNumberFormat="1">
      <alignment horizontal="center" shrinkToFit="0" vertical="top" wrapText="1"/>
    </xf>
    <xf borderId="0" fillId="0" fontId="1" numFmtId="164" xfId="0" applyAlignment="1" applyFont="1" applyNumberFormat="1">
      <alignment horizontal="center" shrinkToFit="0" vertical="top" wrapText="1"/>
    </xf>
    <xf borderId="0" fillId="0" fontId="1" numFmtId="0" xfId="0" applyAlignment="1" applyFont="1">
      <alignment horizontal="center" shrinkToFit="0" vertical="top" wrapText="1"/>
    </xf>
    <xf borderId="2" fillId="3" fontId="2" numFmtId="166" xfId="0" applyBorder="1" applyFont="1" applyNumberFormat="1"/>
    <xf borderId="0" fillId="0" fontId="6" numFmtId="167" xfId="0" applyFont="1" applyNumberFormat="1"/>
    <xf borderId="0" fillId="0" fontId="1" numFmtId="0" xfId="0" applyFont="1"/>
    <xf borderId="3" fillId="0" fontId="2" numFmtId="166" xfId="0" applyBorder="1" applyFont="1" applyNumberFormat="1"/>
    <xf borderId="0" fillId="0" fontId="2" numFmtId="166" xfId="0" applyFont="1" applyNumberFormat="1"/>
    <xf borderId="0" fillId="0" fontId="1" numFmtId="0" xfId="0" applyAlignment="1" applyFont="1">
      <alignment horizontal="center"/>
    </xf>
    <xf borderId="2" fillId="3" fontId="2" numFmtId="0" xfId="0" applyBorder="1" applyFont="1"/>
    <xf borderId="0" fillId="0" fontId="1" numFmtId="0" xfId="0" applyAlignment="1" applyFont="1">
      <alignment horizontal="left"/>
    </xf>
    <xf borderId="0" fillId="0" fontId="1" numFmtId="9" xfId="0" applyAlignment="1" applyFont="1" applyNumberFormat="1">
      <alignment horizontal="left"/>
    </xf>
    <xf borderId="0" fillId="0" fontId="6" numFmtId="168" xfId="0" applyFont="1" applyNumberFormat="1"/>
    <xf borderId="2" fillId="2" fontId="1" numFmtId="0" xfId="0" applyAlignment="1" applyBorder="1" applyFont="1">
      <alignment horizontal="left"/>
    </xf>
    <xf borderId="0" fillId="0" fontId="2" numFmtId="164" xfId="0" applyAlignment="1" applyFont="1" applyNumberFormat="1">
      <alignment horizontal="center"/>
    </xf>
    <xf borderId="0" fillId="0" fontId="6" numFmtId="169" xfId="0" applyFont="1" applyNumberFormat="1"/>
    <xf borderId="3" fillId="0" fontId="2" numFmtId="164" xfId="0" applyAlignment="1" applyBorder="1" applyFont="1" applyNumberFormat="1">
      <alignment horizontal="center"/>
    </xf>
    <xf borderId="0" fillId="0" fontId="2" numFmtId="10" xfId="0" applyFont="1" applyNumberFormat="1"/>
    <xf borderId="0" fillId="0" fontId="1" numFmtId="164" xfId="0" applyFont="1" applyNumberFormat="1"/>
    <xf borderId="0" fillId="0" fontId="3" numFmtId="164" xfId="0" applyFont="1" applyNumberFormat="1"/>
    <xf borderId="2" fillId="2" fontId="1" numFmtId="164" xfId="0" applyBorder="1" applyFont="1" applyNumberFormat="1"/>
    <xf borderId="0" fillId="0" fontId="3" numFmtId="170" xfId="0" applyFont="1" applyNumberFormat="1"/>
    <xf borderId="4" fillId="0" fontId="2" numFmtId="164" xfId="0" applyBorder="1" applyFont="1" applyNumberFormat="1"/>
    <xf borderId="5" fillId="0" fontId="1" numFmtId="164" xfId="0" applyBorder="1" applyFont="1" applyNumberFormat="1"/>
    <xf borderId="6" fillId="3" fontId="2" numFmtId="164" xfId="0" applyBorder="1" applyFont="1" applyNumberFormat="1"/>
    <xf borderId="5" fillId="0" fontId="2" numFmtId="164" xfId="0" applyBorder="1" applyFont="1" applyNumberFormat="1"/>
    <xf borderId="7" fillId="0" fontId="1" numFmtId="164" xfId="0" applyBorder="1" applyFont="1" applyNumberFormat="1"/>
    <xf borderId="2" fillId="3" fontId="3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9.88"/>
    <col customWidth="1" min="2" max="2" width="12.75"/>
    <col customWidth="1" min="3" max="3" width="21.63"/>
    <col customWidth="1" min="4" max="4" width="18.63"/>
    <col customWidth="1" min="5" max="5" width="17.63"/>
    <col customWidth="1" min="6" max="6" width="25.5"/>
    <col customWidth="1" min="7" max="7" width="21.38"/>
    <col customWidth="1" min="8" max="26" width="14.38"/>
  </cols>
  <sheetData>
    <row r="1" ht="15.75" customHeight="1">
      <c r="A1" s="1" t="s">
        <v>0</v>
      </c>
    </row>
    <row r="2" ht="15.75" customHeight="1"/>
    <row r="3" ht="15.75" customHeight="1">
      <c r="A3" s="2" t="s">
        <v>1</v>
      </c>
    </row>
    <row r="4" ht="15.75" customHeight="1"/>
    <row r="5" ht="15.75" customHeight="1">
      <c r="A5" s="3" t="s">
        <v>2</v>
      </c>
    </row>
    <row r="6" ht="15.75" customHeight="1">
      <c r="A6" s="3"/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2"/>
    </row>
    <row r="7" ht="15.75" customHeight="1">
      <c r="A7" s="5" t="s">
        <v>8</v>
      </c>
      <c r="B7" s="4" t="s">
        <v>9</v>
      </c>
      <c r="C7" s="6" t="s">
        <v>10</v>
      </c>
      <c r="D7" s="4" t="s">
        <v>9</v>
      </c>
      <c r="E7" s="4" t="s">
        <v>9</v>
      </c>
      <c r="F7" s="4" t="s">
        <v>9</v>
      </c>
      <c r="G7" s="2"/>
    </row>
    <row r="8" ht="15.75" customHeight="1">
      <c r="A8" s="7"/>
      <c r="B8" s="7"/>
      <c r="C8" s="7"/>
      <c r="D8" s="7"/>
      <c r="E8" s="7"/>
      <c r="F8" s="7"/>
      <c r="G8" s="2"/>
    </row>
    <row r="9" ht="15.75" customHeight="1">
      <c r="A9" s="7"/>
      <c r="B9" s="7"/>
      <c r="C9" s="7"/>
      <c r="D9" s="7"/>
      <c r="E9" s="7"/>
      <c r="F9" s="7"/>
      <c r="G9" s="2"/>
    </row>
    <row r="10" ht="15.75" customHeight="1"/>
    <row r="11" ht="15.75" customHeight="1"/>
    <row r="12" ht="15.75" customHeight="1"/>
    <row r="13" ht="15.75" customHeight="1"/>
    <row r="14" ht="15.75" customHeight="1">
      <c r="G14" s="2" t="s">
        <v>11</v>
      </c>
    </row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3.88"/>
    <col customWidth="1" min="2" max="2" width="59.0"/>
    <col customWidth="1" min="3" max="3" width="22.75"/>
    <col customWidth="1" min="4" max="26" width="14.38"/>
  </cols>
  <sheetData>
    <row r="1" ht="15.75" customHeight="1">
      <c r="A1" s="8"/>
      <c r="B1" s="9" t="s">
        <v>12</v>
      </c>
      <c r="C1" s="10"/>
    </row>
    <row r="2" ht="15.75" customHeight="1">
      <c r="A2" s="8"/>
      <c r="B2" s="9" t="s">
        <v>13</v>
      </c>
      <c r="C2" s="10"/>
    </row>
    <row r="3" ht="15.75" customHeight="1">
      <c r="A3" s="11"/>
      <c r="B3" s="3" t="s">
        <v>14</v>
      </c>
      <c r="C3" s="12"/>
    </row>
    <row r="4" ht="15.75" customHeight="1">
      <c r="A4" s="11"/>
      <c r="B4" s="3" t="s">
        <v>15</v>
      </c>
      <c r="C4" s="13"/>
    </row>
    <row r="5" ht="15.75" customHeight="1">
      <c r="A5" s="11"/>
      <c r="B5" s="3"/>
      <c r="C5" s="14"/>
      <c r="D5" s="15"/>
    </row>
    <row r="6" ht="15.75" customHeight="1">
      <c r="A6" s="11" t="s">
        <v>16</v>
      </c>
      <c r="B6" s="3" t="s">
        <v>17</v>
      </c>
      <c r="C6" s="12">
        <v>0.0</v>
      </c>
      <c r="D6" s="16" t="s">
        <v>11</v>
      </c>
    </row>
    <row r="7" ht="15.75" customHeight="1">
      <c r="A7" s="17" t="s">
        <v>18</v>
      </c>
      <c r="B7" s="3" t="s">
        <v>19</v>
      </c>
      <c r="C7" s="12">
        <v>0.0</v>
      </c>
      <c r="D7" s="16"/>
    </row>
    <row r="8" ht="15.75" customHeight="1">
      <c r="A8" s="11" t="s">
        <v>20</v>
      </c>
      <c r="B8" s="3" t="s">
        <v>21</v>
      </c>
      <c r="C8" s="12">
        <v>0.0</v>
      </c>
      <c r="D8" s="16"/>
    </row>
    <row r="9" ht="15.75" customHeight="1">
      <c r="A9" s="11" t="s">
        <v>22</v>
      </c>
      <c r="B9" s="3" t="s">
        <v>23</v>
      </c>
      <c r="C9" s="12">
        <v>0.0</v>
      </c>
      <c r="D9" s="16"/>
    </row>
    <row r="10" ht="15.75" customHeight="1">
      <c r="A10" s="17" t="s">
        <v>24</v>
      </c>
      <c r="B10" s="3" t="s">
        <v>25</v>
      </c>
      <c r="C10" s="12">
        <v>0.0</v>
      </c>
      <c r="D10" s="16"/>
    </row>
    <row r="11" ht="15.75" customHeight="1">
      <c r="A11" s="11" t="s">
        <v>26</v>
      </c>
      <c r="B11" s="3" t="s">
        <v>27</v>
      </c>
      <c r="C11" s="18">
        <f>SUM(C6:C10)</f>
        <v>0</v>
      </c>
    </row>
    <row r="12" ht="15.75" customHeight="1">
      <c r="A12" s="11"/>
      <c r="C12" s="14"/>
    </row>
    <row r="13" ht="15.75" customHeight="1">
      <c r="A13" s="11" t="s">
        <v>28</v>
      </c>
      <c r="B13" s="2" t="s">
        <v>29</v>
      </c>
      <c r="C13" s="12" t="s">
        <v>30</v>
      </c>
    </row>
    <row r="14" ht="15.75" customHeight="1">
      <c r="A14" s="11" t="s">
        <v>31</v>
      </c>
      <c r="B14" s="2" t="s">
        <v>32</v>
      </c>
      <c r="C14" s="12" t="s">
        <v>30</v>
      </c>
    </row>
    <row r="15" ht="15.75" customHeight="1">
      <c r="A15" s="11"/>
      <c r="C15" s="14"/>
    </row>
    <row r="16" ht="15.75" customHeight="1">
      <c r="A16" s="19"/>
      <c r="B16" s="9" t="s">
        <v>33</v>
      </c>
      <c r="C16" s="10"/>
      <c r="D16" s="16"/>
    </row>
    <row r="17" ht="15.75" customHeight="1">
      <c r="A17" s="11" t="s">
        <v>34</v>
      </c>
      <c r="B17" s="2" t="s">
        <v>35</v>
      </c>
      <c r="C17" s="12"/>
      <c r="D17" s="16"/>
    </row>
    <row r="18" ht="15.75" customHeight="1">
      <c r="A18" s="11" t="s">
        <v>36</v>
      </c>
      <c r="B18" s="2" t="s">
        <v>37</v>
      </c>
      <c r="C18" s="12"/>
      <c r="D18" s="20"/>
    </row>
    <row r="19" ht="15.75" customHeight="1">
      <c r="A19" s="11" t="s">
        <v>38</v>
      </c>
      <c r="B19" s="2" t="s">
        <v>39</v>
      </c>
      <c r="C19" s="21"/>
      <c r="D19" s="16"/>
    </row>
    <row r="20" ht="15.75" customHeight="1">
      <c r="A20" s="11" t="s">
        <v>40</v>
      </c>
      <c r="B20" s="2" t="s">
        <v>41</v>
      </c>
      <c r="C20" s="21"/>
    </row>
    <row r="21" ht="15.75" customHeight="1">
      <c r="A21" s="11"/>
      <c r="C21" s="14"/>
    </row>
    <row r="22" ht="15.75" customHeight="1">
      <c r="A22" s="19"/>
      <c r="B22" s="9" t="s">
        <v>42</v>
      </c>
      <c r="C22" s="10"/>
      <c r="D22" s="22"/>
    </row>
    <row r="23" ht="15.75" customHeight="1">
      <c r="A23" s="11" t="s">
        <v>43</v>
      </c>
      <c r="B23" s="2" t="s">
        <v>44</v>
      </c>
      <c r="C23" s="14" t="str">
        <f>IFERROR(C6/C19,"-")</f>
        <v>-</v>
      </c>
      <c r="D23" s="22"/>
    </row>
    <row r="24" ht="15.75" customHeight="1">
      <c r="A24" s="11" t="s">
        <v>45</v>
      </c>
      <c r="B24" s="2" t="s">
        <v>46</v>
      </c>
      <c r="C24" s="14" t="str">
        <f>IFERROR(C17/C20,"-")</f>
        <v>-</v>
      </c>
    </row>
    <row r="25" ht="15.75" customHeight="1">
      <c r="A25" s="11" t="s">
        <v>47</v>
      </c>
      <c r="B25" s="2" t="s">
        <v>48</v>
      </c>
      <c r="C25" s="23" t="str">
        <f>IFERROR(C6/C18,"-")</f>
        <v>-</v>
      </c>
    </row>
    <row r="26" ht="15.75" customHeight="1">
      <c r="A26" s="11" t="s">
        <v>49</v>
      </c>
      <c r="B26" s="2" t="s">
        <v>50</v>
      </c>
      <c r="C26" s="23" t="str">
        <f>IFERROR(C7/C18,"-")</f>
        <v>-</v>
      </c>
    </row>
    <row r="27" ht="15.75" customHeight="1">
      <c r="A27" s="11"/>
      <c r="B27" s="2"/>
      <c r="C27" s="23"/>
    </row>
    <row r="28" ht="15.75" customHeight="1">
      <c r="A28" s="11" t="s">
        <v>51</v>
      </c>
      <c r="B28" s="2" t="s">
        <v>52</v>
      </c>
      <c r="C28" s="24"/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3.38"/>
    <col customWidth="1" min="2" max="2" width="50.63"/>
    <col customWidth="1" min="3" max="4" width="14.38"/>
    <col customWidth="1" min="5" max="5" width="17.13"/>
    <col customWidth="1" min="6" max="26" width="14.38"/>
  </cols>
  <sheetData>
    <row r="1" ht="15.75" customHeight="1">
      <c r="A1" s="8"/>
      <c r="B1" s="9" t="s">
        <v>53</v>
      </c>
      <c r="C1" s="25"/>
      <c r="D1" s="25"/>
      <c r="E1" s="10"/>
      <c r="F1" s="26"/>
      <c r="G1" s="10"/>
    </row>
    <row r="2" ht="15.75" customHeight="1">
      <c r="A2" s="8"/>
      <c r="B2" s="9" t="s">
        <v>54</v>
      </c>
      <c r="C2" s="25"/>
      <c r="D2" s="25"/>
      <c r="E2" s="10"/>
      <c r="F2" s="26"/>
      <c r="G2" s="10"/>
    </row>
    <row r="3" ht="27.0" customHeight="1">
      <c r="A3" s="27"/>
      <c r="B3" s="28" t="s">
        <v>55</v>
      </c>
      <c r="C3" s="29" t="s">
        <v>56</v>
      </c>
      <c r="D3" s="29" t="s">
        <v>57</v>
      </c>
      <c r="E3" s="30" t="s">
        <v>58</v>
      </c>
      <c r="F3" s="31" t="s">
        <v>59</v>
      </c>
      <c r="G3" s="30" t="s">
        <v>60</v>
      </c>
    </row>
    <row r="4" ht="15.75" customHeight="1">
      <c r="A4" s="11" t="s">
        <v>16</v>
      </c>
      <c r="B4" s="2" t="s">
        <v>61</v>
      </c>
      <c r="C4" s="32"/>
      <c r="D4" s="32"/>
      <c r="E4" s="12">
        <v>0.0</v>
      </c>
      <c r="F4" s="24"/>
      <c r="G4" s="12">
        <f t="shared" ref="G4:G9" si="1">C4*E4</f>
        <v>0</v>
      </c>
    </row>
    <row r="5" ht="15.75" customHeight="1">
      <c r="A5" s="11" t="s">
        <v>18</v>
      </c>
      <c r="B5" s="2" t="s">
        <v>62</v>
      </c>
      <c r="C5" s="32"/>
      <c r="D5" s="32"/>
      <c r="E5" s="12">
        <v>0.0</v>
      </c>
      <c r="F5" s="24"/>
      <c r="G5" s="12">
        <f t="shared" si="1"/>
        <v>0</v>
      </c>
    </row>
    <row r="6" ht="15.75" customHeight="1">
      <c r="A6" s="11" t="s">
        <v>20</v>
      </c>
      <c r="B6" s="2" t="s">
        <v>63</v>
      </c>
      <c r="C6" s="32"/>
      <c r="D6" s="32"/>
      <c r="E6" s="12">
        <v>0.0</v>
      </c>
      <c r="F6" s="24"/>
      <c r="G6" s="12">
        <f t="shared" si="1"/>
        <v>0</v>
      </c>
    </row>
    <row r="7" ht="15.75" customHeight="1">
      <c r="A7" s="11" t="s">
        <v>22</v>
      </c>
      <c r="B7" s="2" t="s">
        <v>64</v>
      </c>
      <c r="C7" s="32"/>
      <c r="D7" s="32"/>
      <c r="E7" s="12">
        <v>0.0</v>
      </c>
      <c r="F7" s="24"/>
      <c r="G7" s="12">
        <f t="shared" si="1"/>
        <v>0</v>
      </c>
      <c r="I7" s="33"/>
    </row>
    <row r="8" ht="15.75" customHeight="1">
      <c r="A8" s="11" t="s">
        <v>24</v>
      </c>
      <c r="B8" s="2" t="s">
        <v>65</v>
      </c>
      <c r="C8" s="32"/>
      <c r="D8" s="32"/>
      <c r="E8" s="12">
        <v>0.0</v>
      </c>
      <c r="F8" s="24"/>
      <c r="G8" s="12">
        <f t="shared" si="1"/>
        <v>0</v>
      </c>
    </row>
    <row r="9" ht="15.75" customHeight="1">
      <c r="A9" s="11" t="s">
        <v>26</v>
      </c>
      <c r="B9" s="2" t="s">
        <v>66</v>
      </c>
      <c r="C9" s="32"/>
      <c r="D9" s="32"/>
      <c r="E9" s="12">
        <v>0.0</v>
      </c>
      <c r="F9" s="24"/>
      <c r="G9" s="12">
        <f t="shared" si="1"/>
        <v>0</v>
      </c>
    </row>
    <row r="10" ht="15.75" customHeight="1">
      <c r="A10" s="11" t="s">
        <v>28</v>
      </c>
      <c r="B10" s="34" t="s">
        <v>67</v>
      </c>
      <c r="C10" s="35">
        <f t="shared" ref="C10:G10" si="2">SUM(C4:C9)</f>
        <v>0</v>
      </c>
      <c r="D10" s="35">
        <f t="shared" si="2"/>
        <v>0</v>
      </c>
      <c r="E10" s="18">
        <f t="shared" si="2"/>
        <v>0</v>
      </c>
      <c r="F10" s="35">
        <f t="shared" si="2"/>
        <v>0</v>
      </c>
      <c r="G10" s="18">
        <f t="shared" si="2"/>
        <v>0</v>
      </c>
      <c r="H10" s="22">
        <f>G10*12</f>
        <v>0</v>
      </c>
    </row>
    <row r="11" ht="15.75" customHeight="1">
      <c r="A11" s="11"/>
      <c r="C11" s="36"/>
      <c r="D11" s="36"/>
      <c r="E11" s="14"/>
      <c r="F11" s="23"/>
      <c r="G11" s="14"/>
    </row>
    <row r="12" ht="15.75" customHeight="1">
      <c r="A12" s="8"/>
      <c r="B12" s="9" t="s">
        <v>68</v>
      </c>
      <c r="C12" s="25"/>
      <c r="D12" s="25"/>
      <c r="E12" s="10"/>
      <c r="F12" s="26"/>
      <c r="G12" s="10"/>
    </row>
    <row r="13" ht="15.75" customHeight="1">
      <c r="A13" s="11" t="s">
        <v>31</v>
      </c>
      <c r="B13" s="2" t="s">
        <v>61</v>
      </c>
      <c r="C13" s="32"/>
      <c r="D13" s="32"/>
      <c r="E13" s="12">
        <v>0.0</v>
      </c>
      <c r="F13" s="24"/>
      <c r="G13" s="12">
        <f t="shared" ref="G13:G18" si="3">C13*E13</f>
        <v>0</v>
      </c>
    </row>
    <row r="14" ht="15.75" customHeight="1">
      <c r="A14" s="11" t="s">
        <v>34</v>
      </c>
      <c r="B14" s="2" t="s">
        <v>62</v>
      </c>
      <c r="C14" s="32"/>
      <c r="D14" s="32"/>
      <c r="E14" s="12">
        <v>0.0</v>
      </c>
      <c r="F14" s="24"/>
      <c r="G14" s="12">
        <f t="shared" si="3"/>
        <v>0</v>
      </c>
    </row>
    <row r="15" ht="15.75" customHeight="1">
      <c r="A15" s="11" t="s">
        <v>36</v>
      </c>
      <c r="B15" s="2" t="s">
        <v>63</v>
      </c>
      <c r="C15" s="32"/>
      <c r="D15" s="32"/>
      <c r="E15" s="12">
        <v>0.0</v>
      </c>
      <c r="F15" s="24"/>
      <c r="G15" s="12">
        <f t="shared" si="3"/>
        <v>0</v>
      </c>
    </row>
    <row r="16" ht="15.75" customHeight="1">
      <c r="A16" s="11" t="s">
        <v>38</v>
      </c>
      <c r="B16" s="2" t="s">
        <v>64</v>
      </c>
      <c r="C16" s="32"/>
      <c r="D16" s="32"/>
      <c r="E16" s="12">
        <v>0.0</v>
      </c>
      <c r="F16" s="24"/>
      <c r="G16" s="12">
        <f t="shared" si="3"/>
        <v>0</v>
      </c>
    </row>
    <row r="17" ht="15.75" customHeight="1">
      <c r="A17" s="11" t="s">
        <v>40</v>
      </c>
      <c r="B17" s="2" t="s">
        <v>65</v>
      </c>
      <c r="C17" s="32"/>
      <c r="D17" s="32"/>
      <c r="E17" s="12">
        <v>0.0</v>
      </c>
      <c r="F17" s="24"/>
      <c r="G17" s="12">
        <f t="shared" si="3"/>
        <v>0</v>
      </c>
    </row>
    <row r="18" ht="15.75" customHeight="1">
      <c r="A18" s="11" t="s">
        <v>43</v>
      </c>
      <c r="B18" s="2" t="s">
        <v>66</v>
      </c>
      <c r="C18" s="32"/>
      <c r="D18" s="32"/>
      <c r="E18" s="12">
        <v>0.0</v>
      </c>
      <c r="F18" s="24"/>
      <c r="G18" s="12">
        <f t="shared" si="3"/>
        <v>0</v>
      </c>
    </row>
    <row r="19" ht="15.75" customHeight="1">
      <c r="A19" s="11" t="s">
        <v>45</v>
      </c>
      <c r="B19" s="34" t="s">
        <v>67</v>
      </c>
      <c r="C19" s="35">
        <f t="shared" ref="C19:G19" si="4">SUM(C13:C18)</f>
        <v>0</v>
      </c>
      <c r="D19" s="35">
        <f t="shared" si="4"/>
        <v>0</v>
      </c>
      <c r="E19" s="18">
        <f t="shared" si="4"/>
        <v>0</v>
      </c>
      <c r="F19" s="35">
        <f t="shared" si="4"/>
        <v>0</v>
      </c>
      <c r="G19" s="18">
        <f t="shared" si="4"/>
        <v>0</v>
      </c>
    </row>
    <row r="20" ht="15.75" customHeight="1">
      <c r="A20" s="37"/>
      <c r="B20" s="34"/>
      <c r="C20" s="36"/>
      <c r="D20" s="36"/>
      <c r="E20" s="14"/>
      <c r="F20" s="23"/>
      <c r="G20" s="14"/>
    </row>
    <row r="21" ht="15.75" customHeight="1">
      <c r="A21" s="8"/>
      <c r="B21" s="9" t="s">
        <v>69</v>
      </c>
      <c r="C21" s="25"/>
      <c r="D21" s="25"/>
      <c r="E21" s="10"/>
      <c r="F21" s="26"/>
      <c r="G21" s="10"/>
    </row>
    <row r="22" ht="15.75" customHeight="1">
      <c r="A22" s="11" t="s">
        <v>47</v>
      </c>
      <c r="B22" s="38" t="s">
        <v>70</v>
      </c>
      <c r="C22" s="32"/>
      <c r="D22" s="32"/>
      <c r="E22" s="12">
        <v>0.0</v>
      </c>
      <c r="F22" s="24"/>
      <c r="G22" s="12">
        <f t="shared" ref="G22:G23" si="5">C22*E22</f>
        <v>0</v>
      </c>
    </row>
    <row r="23" ht="15.75" customHeight="1">
      <c r="A23" s="11" t="s">
        <v>49</v>
      </c>
      <c r="B23" s="38" t="s">
        <v>71</v>
      </c>
      <c r="C23" s="32"/>
      <c r="D23" s="32"/>
      <c r="E23" s="12">
        <v>0.0</v>
      </c>
      <c r="F23" s="24"/>
      <c r="G23" s="12">
        <f t="shared" si="5"/>
        <v>0</v>
      </c>
    </row>
    <row r="24" ht="15.75" customHeight="1">
      <c r="A24" s="11" t="s">
        <v>51</v>
      </c>
      <c r="B24" s="34" t="s">
        <v>67</v>
      </c>
      <c r="C24" s="35">
        <f t="shared" ref="C24:G24" si="6">SUM(C22:C23)</f>
        <v>0</v>
      </c>
      <c r="D24" s="35">
        <f t="shared" si="6"/>
        <v>0</v>
      </c>
      <c r="E24" s="18">
        <f t="shared" si="6"/>
        <v>0</v>
      </c>
      <c r="F24" s="35">
        <f t="shared" si="6"/>
        <v>0</v>
      </c>
      <c r="G24" s="18">
        <f t="shared" si="6"/>
        <v>0</v>
      </c>
    </row>
    <row r="25" ht="15.75" customHeight="1">
      <c r="A25" s="37"/>
      <c r="B25" s="34"/>
      <c r="C25" s="36"/>
      <c r="D25" s="36"/>
      <c r="E25" s="14"/>
      <c r="F25" s="23"/>
      <c r="G25" s="14"/>
    </row>
    <row r="26" ht="15.75" customHeight="1">
      <c r="A26" s="8"/>
      <c r="B26" s="9" t="s">
        <v>72</v>
      </c>
      <c r="C26" s="25"/>
      <c r="D26" s="25"/>
      <c r="E26" s="10"/>
      <c r="F26" s="26"/>
      <c r="G26" s="10"/>
    </row>
    <row r="27" ht="15.75" customHeight="1">
      <c r="A27" s="11" t="s">
        <v>73</v>
      </c>
      <c r="B27" s="39" t="s">
        <v>74</v>
      </c>
      <c r="G27" s="18">
        <f>SUM(G10,G19,G24)</f>
        <v>0</v>
      </c>
    </row>
    <row r="28" ht="15.75" customHeight="1">
      <c r="A28" s="11" t="s">
        <v>75</v>
      </c>
      <c r="B28" s="40" t="s">
        <v>76</v>
      </c>
      <c r="G28" s="18">
        <f>G27*12</f>
        <v>0</v>
      </c>
      <c r="H28" s="41">
        <f>(115/127)*G28</f>
        <v>0</v>
      </c>
    </row>
    <row r="29" ht="15.75" customHeight="1">
      <c r="A29" s="11" t="s">
        <v>77</v>
      </c>
      <c r="B29" s="40" t="s">
        <v>78</v>
      </c>
      <c r="G29" s="18">
        <f>G28-'C - Operating Budget'!C46</f>
        <v>0</v>
      </c>
    </row>
    <row r="30" ht="15.75" customHeight="1">
      <c r="A30" s="11" t="s">
        <v>79</v>
      </c>
      <c r="B30" s="34" t="s">
        <v>52</v>
      </c>
      <c r="G30" s="12"/>
    </row>
    <row r="31" ht="15.75" customHeight="1">
      <c r="A31" s="11"/>
      <c r="B31" s="34"/>
      <c r="C31" s="34"/>
      <c r="D31" s="34"/>
      <c r="E31" s="34"/>
      <c r="F31" s="34"/>
      <c r="G31" s="14"/>
    </row>
    <row r="32" ht="15.75" customHeight="1">
      <c r="A32" s="11"/>
      <c r="B32" s="34" t="s">
        <v>80</v>
      </c>
      <c r="C32" s="36"/>
      <c r="D32" s="36"/>
      <c r="E32" s="14"/>
      <c r="F32" s="23"/>
      <c r="G32" s="14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27:F27"/>
    <mergeCell ref="B28:F28"/>
    <mergeCell ref="B29:F29"/>
    <mergeCell ref="B30:F30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4.25"/>
    <col customWidth="1" min="2" max="2" width="42.75"/>
    <col customWidth="1" min="3" max="26" width="14.38"/>
  </cols>
  <sheetData>
    <row r="1" ht="15.75" customHeight="1">
      <c r="A1" s="42" t="s">
        <v>81</v>
      </c>
      <c r="B1" s="25"/>
      <c r="C1" s="25"/>
      <c r="D1" s="10"/>
      <c r="E1" s="26"/>
    </row>
    <row r="2" ht="15.75" customHeight="1">
      <c r="A2" s="11"/>
      <c r="B2" s="34" t="s">
        <v>82</v>
      </c>
      <c r="C2" s="37" t="s">
        <v>83</v>
      </c>
      <c r="D2" s="37" t="s">
        <v>84</v>
      </c>
      <c r="E2" s="37" t="s">
        <v>85</v>
      </c>
    </row>
    <row r="3" ht="15.75" customHeight="1">
      <c r="A3" s="11"/>
      <c r="B3" s="34" t="s">
        <v>86</v>
      </c>
      <c r="C3" s="14"/>
      <c r="D3" s="14"/>
      <c r="E3" s="14"/>
    </row>
    <row r="4" ht="15.75" customHeight="1">
      <c r="A4" s="11">
        <v>1.0</v>
      </c>
      <c r="B4" s="2" t="s">
        <v>87</v>
      </c>
      <c r="C4" s="43">
        <f>'B - Revenue'!G10*12</f>
        <v>0</v>
      </c>
      <c r="D4" s="43">
        <f t="shared" ref="D4:D7" si="1">C4</f>
        <v>0</v>
      </c>
      <c r="E4" s="43">
        <f t="shared" ref="E4:E7" si="2">C4</f>
        <v>0</v>
      </c>
      <c r="G4" s="44"/>
      <c r="H4" s="15"/>
    </row>
    <row r="5" ht="15.75" customHeight="1">
      <c r="A5" s="11">
        <v>2.0</v>
      </c>
      <c r="B5" s="2" t="s">
        <v>88</v>
      </c>
      <c r="C5" s="43">
        <f>'B - Revenue'!G19*12</f>
        <v>0</v>
      </c>
      <c r="D5" s="43">
        <f t="shared" si="1"/>
        <v>0</v>
      </c>
      <c r="E5" s="43">
        <f t="shared" si="2"/>
        <v>0</v>
      </c>
    </row>
    <row r="6" ht="15.75" customHeight="1">
      <c r="A6" s="11">
        <v>3.0</v>
      </c>
      <c r="B6" s="2" t="s">
        <v>89</v>
      </c>
      <c r="C6" s="43">
        <f>'B - Revenue'!G22*12</f>
        <v>0</v>
      </c>
      <c r="D6" s="43">
        <f t="shared" si="1"/>
        <v>0</v>
      </c>
      <c r="E6" s="43">
        <f t="shared" si="2"/>
        <v>0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11">
        <v>4.0</v>
      </c>
      <c r="B7" s="2" t="s">
        <v>90</v>
      </c>
      <c r="C7" s="43">
        <f>'B - Revenue'!G23*12</f>
        <v>0</v>
      </c>
      <c r="D7" s="43">
        <f t="shared" si="1"/>
        <v>0</v>
      </c>
      <c r="E7" s="43">
        <f t="shared" si="2"/>
        <v>0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11">
        <v>5.0</v>
      </c>
      <c r="B8" s="34" t="s">
        <v>91</v>
      </c>
      <c r="C8" s="45">
        <f t="shared" ref="C8:E8" si="3">SUM(C4:C7)</f>
        <v>0</v>
      </c>
      <c r="D8" s="45">
        <f t="shared" si="3"/>
        <v>0</v>
      </c>
      <c r="E8" s="45">
        <f t="shared" si="3"/>
        <v>0</v>
      </c>
    </row>
    <row r="9" ht="15.75" customHeight="1">
      <c r="A9" s="11"/>
      <c r="B9" s="34"/>
      <c r="C9" s="14"/>
      <c r="D9" s="14"/>
      <c r="E9" s="14"/>
    </row>
    <row r="10" ht="15.75" customHeight="1">
      <c r="A10" s="19"/>
      <c r="B10" s="9" t="s">
        <v>92</v>
      </c>
      <c r="C10" s="10"/>
      <c r="D10" s="10"/>
      <c r="E10" s="10"/>
    </row>
    <row r="11" ht="15.75" customHeight="1">
      <c r="A11" s="11"/>
      <c r="B11" s="34" t="s">
        <v>93</v>
      </c>
      <c r="C11" s="14"/>
      <c r="D11" s="14"/>
      <c r="E11" s="14"/>
    </row>
    <row r="12" ht="15.75" customHeight="1">
      <c r="A12" s="11">
        <v>6.0</v>
      </c>
      <c r="B12" s="2" t="s">
        <v>94</v>
      </c>
      <c r="C12" s="12">
        <v>0.0</v>
      </c>
      <c r="D12" s="12">
        <v>0.0</v>
      </c>
      <c r="E12" s="12">
        <v>0.0</v>
      </c>
    </row>
    <row r="13" ht="15.75" customHeight="1">
      <c r="A13" s="11">
        <v>7.0</v>
      </c>
      <c r="B13" s="2" t="s">
        <v>95</v>
      </c>
      <c r="C13" s="12">
        <v>0.0</v>
      </c>
      <c r="D13" s="12">
        <v>0.0</v>
      </c>
      <c r="E13" s="12">
        <v>0.0</v>
      </c>
    </row>
    <row r="14" ht="15.75" customHeight="1">
      <c r="A14" s="11">
        <v>8.0</v>
      </c>
      <c r="B14" s="2" t="s">
        <v>96</v>
      </c>
      <c r="C14" s="12">
        <v>0.0</v>
      </c>
      <c r="D14" s="12">
        <v>0.0</v>
      </c>
      <c r="E14" s="12">
        <v>0.0</v>
      </c>
    </row>
    <row r="15" ht="15.75" customHeight="1">
      <c r="A15" s="11">
        <v>9.0</v>
      </c>
      <c r="B15" s="2" t="s">
        <v>97</v>
      </c>
      <c r="C15" s="12">
        <v>0.0</v>
      </c>
      <c r="D15" s="12">
        <v>0.0</v>
      </c>
      <c r="E15" s="12">
        <v>0.0</v>
      </c>
    </row>
    <row r="16" ht="15.75" customHeight="1">
      <c r="A16" s="11">
        <v>10.0</v>
      </c>
      <c r="B16" s="2" t="s">
        <v>98</v>
      </c>
      <c r="C16" s="12">
        <v>0.0</v>
      </c>
      <c r="D16" s="12">
        <v>0.0</v>
      </c>
      <c r="E16" s="12">
        <v>0.0</v>
      </c>
    </row>
    <row r="17" ht="15.75" customHeight="1">
      <c r="A17" s="11">
        <v>11.0</v>
      </c>
      <c r="B17" s="2" t="s">
        <v>99</v>
      </c>
      <c r="C17" s="18">
        <f t="shared" ref="C17:E17" si="4">SUM(C12:C16)</f>
        <v>0</v>
      </c>
      <c r="D17" s="18">
        <f t="shared" si="4"/>
        <v>0</v>
      </c>
      <c r="E17" s="18">
        <f t="shared" si="4"/>
        <v>0</v>
      </c>
    </row>
    <row r="18" ht="9.75" customHeight="1">
      <c r="A18" s="11"/>
      <c r="C18" s="14"/>
      <c r="D18" s="14"/>
      <c r="E18" s="14"/>
    </row>
    <row r="19" ht="15.75" customHeight="1">
      <c r="A19" s="11"/>
      <c r="B19" s="34" t="s">
        <v>100</v>
      </c>
      <c r="C19" s="14"/>
      <c r="D19" s="14"/>
      <c r="E19" s="14"/>
    </row>
    <row r="20" ht="15.75" customHeight="1">
      <c r="A20" s="11">
        <v>12.0</v>
      </c>
      <c r="B20" s="2" t="s">
        <v>101</v>
      </c>
      <c r="C20" s="12">
        <v>0.0</v>
      </c>
      <c r="D20" s="12">
        <v>0.0</v>
      </c>
      <c r="E20" s="12">
        <v>0.0</v>
      </c>
    </row>
    <row r="21" ht="15.75" customHeight="1">
      <c r="A21" s="11">
        <v>13.0</v>
      </c>
      <c r="B21" s="2" t="s">
        <v>102</v>
      </c>
      <c r="C21" s="12">
        <v>0.0</v>
      </c>
      <c r="D21" s="12">
        <v>0.0</v>
      </c>
      <c r="E21" s="12">
        <v>0.0</v>
      </c>
    </row>
    <row r="22" ht="15.75" customHeight="1">
      <c r="A22" s="11">
        <v>14.0</v>
      </c>
      <c r="B22" s="2" t="s">
        <v>103</v>
      </c>
      <c r="C22" s="12">
        <v>0.0</v>
      </c>
      <c r="D22" s="12">
        <v>0.0</v>
      </c>
      <c r="E22" s="12">
        <v>0.0</v>
      </c>
    </row>
    <row r="23" ht="15.75" customHeight="1">
      <c r="A23" s="11">
        <v>15.0</v>
      </c>
      <c r="B23" s="2" t="s">
        <v>104</v>
      </c>
      <c r="C23" s="12">
        <v>0.0</v>
      </c>
      <c r="D23" s="12">
        <v>0.0</v>
      </c>
      <c r="E23" s="12">
        <v>0.0</v>
      </c>
    </row>
    <row r="24" ht="15.75" customHeight="1">
      <c r="A24" s="11">
        <v>16.0</v>
      </c>
      <c r="B24" s="2" t="s">
        <v>105</v>
      </c>
      <c r="C24" s="12">
        <v>0.0</v>
      </c>
      <c r="D24" s="12">
        <v>0.0</v>
      </c>
      <c r="E24" s="12">
        <v>0.0</v>
      </c>
    </row>
    <row r="25" ht="15.75" customHeight="1">
      <c r="A25" s="11">
        <v>17.0</v>
      </c>
      <c r="B25" s="2" t="s">
        <v>106</v>
      </c>
      <c r="C25" s="12">
        <v>0.0</v>
      </c>
      <c r="D25" s="12">
        <v>0.0</v>
      </c>
      <c r="E25" s="12">
        <v>0.0</v>
      </c>
    </row>
    <row r="26" ht="15.75" customHeight="1">
      <c r="A26" s="11">
        <v>18.0</v>
      </c>
      <c r="B26" s="2" t="s">
        <v>107</v>
      </c>
      <c r="C26" s="12">
        <v>0.0</v>
      </c>
      <c r="D26" s="12">
        <v>0.0</v>
      </c>
      <c r="E26" s="12">
        <v>0.0</v>
      </c>
    </row>
    <row r="27" ht="15.75" customHeight="1">
      <c r="A27" s="11">
        <v>19.0</v>
      </c>
      <c r="B27" s="2" t="s">
        <v>99</v>
      </c>
      <c r="C27" s="18">
        <f t="shared" ref="C27:E27" si="5">SUM(C20:C26)</f>
        <v>0</v>
      </c>
      <c r="D27" s="18">
        <f t="shared" si="5"/>
        <v>0</v>
      </c>
      <c r="E27" s="18">
        <f t="shared" si="5"/>
        <v>0</v>
      </c>
    </row>
    <row r="28" ht="9.75" customHeight="1">
      <c r="A28" s="11"/>
      <c r="C28" s="14"/>
      <c r="D28" s="14"/>
      <c r="E28" s="14"/>
    </row>
    <row r="29" ht="15.75" customHeight="1">
      <c r="A29" s="11"/>
      <c r="B29" s="34" t="s">
        <v>108</v>
      </c>
      <c r="C29" s="14"/>
      <c r="D29" s="14"/>
      <c r="E29" s="14"/>
    </row>
    <row r="30" ht="15.75" customHeight="1">
      <c r="A30" s="11">
        <v>20.0</v>
      </c>
      <c r="B30" s="2" t="s">
        <v>109</v>
      </c>
      <c r="C30" s="12">
        <v>0.0</v>
      </c>
      <c r="D30" s="12">
        <v>0.0</v>
      </c>
      <c r="E30" s="12">
        <v>0.0</v>
      </c>
    </row>
    <row r="31" ht="15.75" customHeight="1">
      <c r="A31" s="11">
        <v>21.0</v>
      </c>
      <c r="B31" s="2" t="s">
        <v>110</v>
      </c>
      <c r="C31" s="12">
        <v>0.0</v>
      </c>
      <c r="D31" s="12">
        <v>0.0</v>
      </c>
      <c r="E31" s="12">
        <v>0.0</v>
      </c>
    </row>
    <row r="32" ht="15.75" customHeight="1">
      <c r="A32" s="11">
        <v>22.0</v>
      </c>
      <c r="B32" s="2" t="s">
        <v>111</v>
      </c>
      <c r="C32" s="12">
        <v>0.0</v>
      </c>
      <c r="D32" s="12">
        <v>0.0</v>
      </c>
      <c r="E32" s="12">
        <v>0.0</v>
      </c>
    </row>
    <row r="33" ht="15.75" customHeight="1">
      <c r="A33" s="11">
        <v>23.0</v>
      </c>
      <c r="B33" s="2" t="s">
        <v>112</v>
      </c>
      <c r="C33" s="12">
        <v>0.0</v>
      </c>
      <c r="D33" s="12">
        <v>0.0</v>
      </c>
      <c r="E33" s="12">
        <v>0.0</v>
      </c>
    </row>
    <row r="34" ht="15.75" customHeight="1">
      <c r="A34" s="11">
        <v>24.0</v>
      </c>
      <c r="B34" s="2" t="s">
        <v>113</v>
      </c>
      <c r="C34" s="12">
        <v>0.0</v>
      </c>
      <c r="D34" s="12">
        <v>0.0</v>
      </c>
      <c r="E34" s="12">
        <v>0.0</v>
      </c>
    </row>
    <row r="35" ht="15.75" customHeight="1">
      <c r="A35" s="11">
        <v>25.0</v>
      </c>
      <c r="B35" s="2" t="s">
        <v>114</v>
      </c>
      <c r="C35" s="12">
        <v>0.0</v>
      </c>
      <c r="D35" s="12">
        <v>0.0</v>
      </c>
      <c r="E35" s="12">
        <v>0.0</v>
      </c>
    </row>
    <row r="36" ht="15.75" customHeight="1">
      <c r="A36" s="11">
        <v>26.0</v>
      </c>
      <c r="B36" s="2" t="s">
        <v>99</v>
      </c>
      <c r="C36" s="18">
        <f t="shared" ref="C36:E36" si="6">SUM(C30:C35)</f>
        <v>0</v>
      </c>
      <c r="D36" s="18">
        <f t="shared" si="6"/>
        <v>0</v>
      </c>
      <c r="E36" s="18">
        <f t="shared" si="6"/>
        <v>0</v>
      </c>
      <c r="F36" s="22"/>
      <c r="G36" s="22"/>
      <c r="H36" s="22"/>
    </row>
    <row r="37" ht="9.75" customHeight="1">
      <c r="A37" s="11"/>
      <c r="C37" s="14"/>
      <c r="D37" s="14"/>
      <c r="E37" s="14"/>
    </row>
    <row r="38" ht="15.75" customHeight="1">
      <c r="A38" s="11"/>
      <c r="B38" s="34" t="s">
        <v>115</v>
      </c>
      <c r="C38" s="14"/>
      <c r="D38" s="14"/>
      <c r="E38" s="14"/>
    </row>
    <row r="39" ht="15.75" customHeight="1">
      <c r="A39" s="11">
        <v>27.0</v>
      </c>
      <c r="B39" s="2" t="s">
        <v>116</v>
      </c>
      <c r="C39" s="12">
        <v>0.0</v>
      </c>
      <c r="D39" s="12">
        <v>0.0</v>
      </c>
      <c r="E39" s="12">
        <v>0.0</v>
      </c>
    </row>
    <row r="40" ht="15.75" customHeight="1">
      <c r="A40" s="11">
        <v>28.0</v>
      </c>
      <c r="B40" s="2" t="s">
        <v>117</v>
      </c>
      <c r="C40" s="12">
        <v>0.0</v>
      </c>
      <c r="D40" s="12">
        <v>0.0</v>
      </c>
      <c r="E40" s="12">
        <v>0.0</v>
      </c>
    </row>
    <row r="41" ht="15.75" customHeight="1">
      <c r="A41" s="11">
        <v>29.0</v>
      </c>
      <c r="B41" s="2" t="s">
        <v>118</v>
      </c>
      <c r="C41" s="12">
        <v>0.0</v>
      </c>
      <c r="D41" s="12">
        <v>0.0</v>
      </c>
      <c r="E41" s="12">
        <v>0.0</v>
      </c>
    </row>
    <row r="42" ht="15.75" customHeight="1">
      <c r="A42" s="11">
        <v>30.0</v>
      </c>
      <c r="B42" s="2" t="s">
        <v>119</v>
      </c>
      <c r="C42" s="12"/>
      <c r="D42" s="12"/>
      <c r="E42" s="12"/>
      <c r="F42" s="22"/>
      <c r="G42" s="22"/>
      <c r="H42" s="22"/>
    </row>
    <row r="43" ht="15.75" customHeight="1">
      <c r="A43" s="11">
        <v>31.0</v>
      </c>
      <c r="B43" s="2" t="s">
        <v>120</v>
      </c>
      <c r="C43" s="12"/>
      <c r="D43" s="12"/>
      <c r="E43" s="12"/>
    </row>
    <row r="44" ht="15.75" customHeight="1">
      <c r="A44" s="11">
        <v>32.0</v>
      </c>
      <c r="B44" s="2" t="s">
        <v>99</v>
      </c>
      <c r="C44" s="18">
        <f t="shared" ref="C44:E44" si="7">SUM(C39:C43)</f>
        <v>0</v>
      </c>
      <c r="D44" s="18">
        <f t="shared" si="7"/>
        <v>0</v>
      </c>
      <c r="E44" s="18">
        <f t="shared" si="7"/>
        <v>0</v>
      </c>
    </row>
    <row r="45" ht="9.75" customHeight="1">
      <c r="A45" s="11"/>
      <c r="C45" s="14"/>
      <c r="D45" s="14"/>
      <c r="E45" s="14"/>
    </row>
    <row r="46" ht="15.75" customHeight="1">
      <c r="A46" s="11">
        <v>33.0</v>
      </c>
      <c r="B46" s="34" t="s">
        <v>121</v>
      </c>
      <c r="C46" s="18">
        <f t="shared" ref="C46:E46" si="8">SUM(C44,C36,C27,C17)</f>
        <v>0</v>
      </c>
      <c r="D46" s="18">
        <f t="shared" si="8"/>
        <v>0</v>
      </c>
      <c r="E46" s="18">
        <f t="shared" si="8"/>
        <v>0</v>
      </c>
    </row>
    <row r="47" ht="15.75" customHeight="1">
      <c r="A47" s="11"/>
      <c r="C47" s="14"/>
      <c r="D47" s="14"/>
      <c r="E47" s="14"/>
    </row>
    <row r="48" ht="15.75" customHeight="1">
      <c r="A48" s="11">
        <v>34.0</v>
      </c>
      <c r="B48" s="2" t="s">
        <v>122</v>
      </c>
      <c r="C48" s="14">
        <f t="shared" ref="C48:E48" si="9">C8-C46</f>
        <v>0</v>
      </c>
      <c r="D48" s="14">
        <f t="shared" si="9"/>
        <v>0</v>
      </c>
      <c r="E48" s="14">
        <f t="shared" si="9"/>
        <v>0</v>
      </c>
    </row>
    <row r="49" ht="15.75" customHeight="1">
      <c r="A49" s="11">
        <v>35.0</v>
      </c>
      <c r="B49" s="2" t="s">
        <v>123</v>
      </c>
      <c r="C49" s="46" t="str">
        <f t="shared" ref="C49:E49" si="10">C48/C8</f>
        <v>#DIV/0!</v>
      </c>
      <c r="D49" s="46" t="str">
        <f t="shared" si="10"/>
        <v>#DIV/0!</v>
      </c>
      <c r="E49" s="46" t="str">
        <f t="shared" si="10"/>
        <v>#DIV/0!</v>
      </c>
    </row>
    <row r="50" ht="9.75" customHeight="1">
      <c r="A50" s="11"/>
    </row>
    <row r="51" ht="15.75" customHeight="1">
      <c r="A51" s="11">
        <v>36.0</v>
      </c>
      <c r="B51" s="2" t="s">
        <v>124</v>
      </c>
    </row>
    <row r="52" ht="15.75" customHeight="1">
      <c r="A52" s="11">
        <v>37.0</v>
      </c>
      <c r="B52" s="2" t="s">
        <v>125</v>
      </c>
    </row>
    <row r="53" ht="15.75" customHeight="1">
      <c r="A53" s="11">
        <v>38.0</v>
      </c>
      <c r="B53" s="2" t="s">
        <v>126</v>
      </c>
    </row>
    <row r="54" ht="15.75" customHeight="1">
      <c r="A54" s="11">
        <v>39.0</v>
      </c>
      <c r="B54" s="2" t="s">
        <v>127</v>
      </c>
    </row>
    <row r="55" ht="15.75" customHeight="1">
      <c r="A55" s="11">
        <v>40.0</v>
      </c>
      <c r="B55" s="2" t="s">
        <v>128</v>
      </c>
    </row>
    <row r="56" ht="15.75" customHeight="1">
      <c r="A56" s="11">
        <v>41.0</v>
      </c>
      <c r="B56" s="2" t="s">
        <v>129</v>
      </c>
    </row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printOptions gridLines="1" horizontalCentered="1"/>
  <pageMargins bottom="0.75" footer="0.0" header="0.0" left="0.7" right="0.7" top="0.75"/>
  <pageSetup cellComments="atEnd" orientation="portrait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4.25"/>
    <col customWidth="1" min="2" max="2" width="38.13"/>
    <col customWidth="1" min="3" max="3" width="14.38"/>
    <col customWidth="1" min="4" max="4" width="16.38"/>
    <col customWidth="1" min="5" max="26" width="14.38"/>
  </cols>
  <sheetData>
    <row r="1" ht="15.75" customHeight="1">
      <c r="A1" s="42" t="s">
        <v>130</v>
      </c>
      <c r="B1" s="25"/>
      <c r="C1" s="10"/>
      <c r="D1" s="10"/>
      <c r="E1" s="10"/>
      <c r="F1" s="10"/>
    </row>
    <row r="2" ht="15.75" customHeight="1">
      <c r="A2" s="11"/>
      <c r="B2" s="34" t="s">
        <v>82</v>
      </c>
      <c r="C2" s="47" t="s">
        <v>131</v>
      </c>
      <c r="D2" s="47" t="s">
        <v>132</v>
      </c>
      <c r="E2" s="47" t="s">
        <v>133</v>
      </c>
      <c r="F2" s="47" t="s">
        <v>134</v>
      </c>
    </row>
    <row r="3" ht="15.75" customHeight="1">
      <c r="A3" s="19"/>
      <c r="B3" s="9" t="s">
        <v>135</v>
      </c>
      <c r="C3" s="10"/>
      <c r="D3" s="10"/>
      <c r="E3" s="10"/>
      <c r="F3" s="10"/>
    </row>
    <row r="4" ht="15.75" customHeight="1">
      <c r="A4" s="11">
        <v>1.0</v>
      </c>
      <c r="B4" s="2" t="s">
        <v>136</v>
      </c>
      <c r="C4" s="12">
        <v>0.0</v>
      </c>
      <c r="D4" s="12">
        <v>0.0</v>
      </c>
      <c r="E4" s="12">
        <v>0.0</v>
      </c>
      <c r="F4" s="14">
        <f t="shared" ref="F4:F11" si="1">SUM(C4:E4)</f>
        <v>0</v>
      </c>
    </row>
    <row r="5" ht="15.75" customHeight="1">
      <c r="A5" s="11">
        <v>2.0</v>
      </c>
      <c r="B5" s="2" t="s">
        <v>137</v>
      </c>
      <c r="C5" s="12">
        <v>0.0</v>
      </c>
      <c r="D5" s="12">
        <v>0.0</v>
      </c>
      <c r="E5" s="12">
        <v>0.0</v>
      </c>
      <c r="F5" s="14">
        <f t="shared" si="1"/>
        <v>0</v>
      </c>
    </row>
    <row r="6" ht="15.75" customHeight="1">
      <c r="A6" s="11">
        <v>3.0</v>
      </c>
      <c r="B6" s="2" t="s">
        <v>138</v>
      </c>
      <c r="C6" s="12">
        <v>0.0</v>
      </c>
      <c r="D6" s="12">
        <v>0.0</v>
      </c>
      <c r="E6" s="12">
        <v>0.0</v>
      </c>
      <c r="F6" s="14">
        <f t="shared" si="1"/>
        <v>0</v>
      </c>
    </row>
    <row r="7" ht="15.75" customHeight="1">
      <c r="A7" s="11">
        <v>4.0</v>
      </c>
      <c r="B7" s="2" t="s">
        <v>139</v>
      </c>
      <c r="C7" s="12">
        <v>0.0</v>
      </c>
      <c r="D7" s="12">
        <v>0.0</v>
      </c>
      <c r="E7" s="12">
        <v>0.0</v>
      </c>
      <c r="F7" s="14">
        <f t="shared" si="1"/>
        <v>0</v>
      </c>
    </row>
    <row r="8" ht="15.75" customHeight="1">
      <c r="A8" s="11">
        <v>5.0</v>
      </c>
      <c r="B8" s="2" t="s">
        <v>140</v>
      </c>
      <c r="C8" s="12">
        <v>0.0</v>
      </c>
      <c r="D8" s="12">
        <v>0.0</v>
      </c>
      <c r="E8" s="12">
        <v>0.0</v>
      </c>
      <c r="F8" s="14">
        <f t="shared" si="1"/>
        <v>0</v>
      </c>
    </row>
    <row r="9" ht="15.75" customHeight="1">
      <c r="A9" s="11">
        <v>6.0</v>
      </c>
      <c r="B9" s="2" t="s">
        <v>141</v>
      </c>
      <c r="C9" s="12">
        <v>0.0</v>
      </c>
      <c r="D9" s="12">
        <v>0.0</v>
      </c>
      <c r="E9" s="12">
        <v>0.0</v>
      </c>
      <c r="F9" s="14">
        <f t="shared" si="1"/>
        <v>0</v>
      </c>
    </row>
    <row r="10" ht="15.75" customHeight="1">
      <c r="A10" s="11">
        <v>7.0</v>
      </c>
      <c r="B10" s="2" t="s">
        <v>142</v>
      </c>
      <c r="C10" s="12">
        <v>0.0</v>
      </c>
      <c r="D10" s="12">
        <v>0.0</v>
      </c>
      <c r="E10" s="12">
        <v>0.0</v>
      </c>
      <c r="F10" s="14">
        <f t="shared" si="1"/>
        <v>0</v>
      </c>
    </row>
    <row r="11" ht="15.75" customHeight="1">
      <c r="A11" s="11">
        <v>8.0</v>
      </c>
      <c r="B11" s="2" t="s">
        <v>99</v>
      </c>
      <c r="C11" s="18">
        <f t="shared" ref="C11:E11" si="2">SUM(C4:C10)</f>
        <v>0</v>
      </c>
      <c r="D11" s="18">
        <f t="shared" si="2"/>
        <v>0</v>
      </c>
      <c r="E11" s="18">
        <f t="shared" si="2"/>
        <v>0</v>
      </c>
      <c r="F11" s="18">
        <f t="shared" si="1"/>
        <v>0</v>
      </c>
    </row>
    <row r="12" ht="9.75" customHeight="1">
      <c r="A12" s="11"/>
      <c r="B12" s="34"/>
      <c r="C12" s="47"/>
      <c r="D12" s="47"/>
      <c r="E12" s="47"/>
      <c r="F12" s="47"/>
    </row>
    <row r="13" ht="15.75" customHeight="1">
      <c r="A13" s="19"/>
      <c r="B13" s="9" t="s">
        <v>143</v>
      </c>
      <c r="C13" s="10"/>
      <c r="D13" s="10"/>
      <c r="E13" s="10"/>
      <c r="F13" s="10"/>
    </row>
    <row r="14" ht="15.75" customHeight="1">
      <c r="A14" s="11">
        <v>9.0</v>
      </c>
      <c r="B14" s="2" t="s">
        <v>144</v>
      </c>
      <c r="C14" s="12">
        <v>0.0</v>
      </c>
      <c r="D14" s="12">
        <v>0.0</v>
      </c>
      <c r="E14" s="12">
        <v>0.0</v>
      </c>
      <c r="F14" s="14">
        <f t="shared" ref="F14:F19" si="3">SUM(C14:E14)</f>
        <v>0</v>
      </c>
    </row>
    <row r="15" ht="15.75" customHeight="1">
      <c r="A15" s="11">
        <v>10.0</v>
      </c>
      <c r="B15" s="2" t="s">
        <v>145</v>
      </c>
      <c r="C15" s="12">
        <v>0.0</v>
      </c>
      <c r="D15" s="12">
        <v>0.0</v>
      </c>
      <c r="E15" s="12">
        <v>0.0</v>
      </c>
      <c r="F15" s="14">
        <f t="shared" si="3"/>
        <v>0</v>
      </c>
    </row>
    <row r="16" ht="15.75" customHeight="1">
      <c r="A16" s="11">
        <v>11.0</v>
      </c>
      <c r="B16" s="2" t="s">
        <v>146</v>
      </c>
      <c r="C16" s="12">
        <v>0.0</v>
      </c>
      <c r="D16" s="12">
        <v>0.0</v>
      </c>
      <c r="E16" s="12">
        <v>0.0</v>
      </c>
      <c r="F16" s="14">
        <f t="shared" si="3"/>
        <v>0</v>
      </c>
    </row>
    <row r="17" ht="15.75" customHeight="1">
      <c r="A17" s="11">
        <v>12.0</v>
      </c>
      <c r="B17" s="2" t="s">
        <v>98</v>
      </c>
      <c r="C17" s="12">
        <v>0.0</v>
      </c>
      <c r="D17" s="12">
        <v>0.0</v>
      </c>
      <c r="E17" s="12">
        <v>0.0</v>
      </c>
      <c r="F17" s="14">
        <f t="shared" si="3"/>
        <v>0</v>
      </c>
    </row>
    <row r="18" ht="15.75" customHeight="1">
      <c r="A18" s="11">
        <v>13.0</v>
      </c>
      <c r="B18" s="2" t="s">
        <v>147</v>
      </c>
      <c r="C18" s="12">
        <v>0.0</v>
      </c>
      <c r="D18" s="12">
        <v>0.0</v>
      </c>
      <c r="E18" s="12">
        <v>0.0</v>
      </c>
      <c r="F18" s="14">
        <f t="shared" si="3"/>
        <v>0</v>
      </c>
    </row>
    <row r="19" ht="15.75" customHeight="1">
      <c r="A19" s="11">
        <v>14.0</v>
      </c>
      <c r="B19" s="2" t="s">
        <v>99</v>
      </c>
      <c r="C19" s="18">
        <f t="shared" ref="C19:E19" si="4">SUM(C14:C18)</f>
        <v>0</v>
      </c>
      <c r="D19" s="18">
        <f t="shared" si="4"/>
        <v>0</v>
      </c>
      <c r="E19" s="18">
        <f t="shared" si="4"/>
        <v>0</v>
      </c>
      <c r="F19" s="18">
        <f t="shared" si="3"/>
        <v>0</v>
      </c>
    </row>
    <row r="20" ht="9.75" customHeight="1">
      <c r="A20" s="11"/>
      <c r="C20" s="14"/>
      <c r="D20" s="14"/>
      <c r="E20" s="14"/>
      <c r="F20" s="14"/>
    </row>
    <row r="21" ht="15.75" customHeight="1">
      <c r="A21" s="19"/>
      <c r="B21" s="9" t="s">
        <v>148</v>
      </c>
      <c r="C21" s="10"/>
      <c r="D21" s="10"/>
      <c r="E21" s="10"/>
      <c r="F21" s="10"/>
    </row>
    <row r="22" ht="15.75" customHeight="1">
      <c r="A22" s="11">
        <v>15.0</v>
      </c>
      <c r="B22" s="2" t="s">
        <v>149</v>
      </c>
      <c r="C22" s="12">
        <v>0.0</v>
      </c>
      <c r="D22" s="12">
        <v>0.0</v>
      </c>
      <c r="E22" s="12">
        <v>0.0</v>
      </c>
      <c r="F22" s="14">
        <f t="shared" ref="F22:F34" si="5">SUM(C22:E22)</f>
        <v>0</v>
      </c>
    </row>
    <row r="23" ht="15.75" customHeight="1">
      <c r="A23" s="11">
        <v>16.0</v>
      </c>
      <c r="B23" s="2" t="s">
        <v>150</v>
      </c>
      <c r="C23" s="12">
        <v>0.0</v>
      </c>
      <c r="D23" s="12">
        <v>0.0</v>
      </c>
      <c r="E23" s="12">
        <v>0.0</v>
      </c>
      <c r="F23" s="14">
        <f t="shared" si="5"/>
        <v>0</v>
      </c>
    </row>
    <row r="24" ht="15.75" customHeight="1">
      <c r="A24" s="11">
        <v>17.0</v>
      </c>
      <c r="B24" s="2" t="s">
        <v>151</v>
      </c>
      <c r="C24" s="12">
        <v>0.0</v>
      </c>
      <c r="D24" s="12">
        <v>0.0</v>
      </c>
      <c r="E24" s="12">
        <v>0.0</v>
      </c>
      <c r="F24" s="14">
        <f t="shared" si="5"/>
        <v>0</v>
      </c>
    </row>
    <row r="25" ht="15.75" customHeight="1">
      <c r="A25" s="11">
        <v>18.0</v>
      </c>
      <c r="B25" s="2" t="s">
        <v>152</v>
      </c>
      <c r="C25" s="12">
        <v>0.0</v>
      </c>
      <c r="D25" s="12">
        <v>0.0</v>
      </c>
      <c r="E25" s="12">
        <v>0.0</v>
      </c>
      <c r="F25" s="14">
        <f t="shared" si="5"/>
        <v>0</v>
      </c>
    </row>
    <row r="26" ht="15.75" customHeight="1">
      <c r="A26" s="11">
        <v>19.0</v>
      </c>
      <c r="B26" s="2" t="s">
        <v>153</v>
      </c>
      <c r="C26" s="12">
        <v>0.0</v>
      </c>
      <c r="D26" s="12">
        <v>0.0</v>
      </c>
      <c r="E26" s="12">
        <v>0.0</v>
      </c>
      <c r="F26" s="14">
        <f t="shared" si="5"/>
        <v>0</v>
      </c>
    </row>
    <row r="27" ht="15.75" customHeight="1">
      <c r="A27" s="11">
        <v>20.0</v>
      </c>
      <c r="B27" s="2" t="s">
        <v>154</v>
      </c>
      <c r="C27" s="12">
        <v>0.0</v>
      </c>
      <c r="D27" s="12">
        <v>0.0</v>
      </c>
      <c r="E27" s="12">
        <v>0.0</v>
      </c>
      <c r="F27" s="14">
        <f t="shared" si="5"/>
        <v>0</v>
      </c>
    </row>
    <row r="28" ht="15.75" customHeight="1">
      <c r="A28" s="11">
        <v>21.0</v>
      </c>
      <c r="B28" s="2" t="s">
        <v>155</v>
      </c>
      <c r="C28" s="12">
        <v>0.0</v>
      </c>
      <c r="D28" s="12">
        <v>0.0</v>
      </c>
      <c r="E28" s="12">
        <v>0.0</v>
      </c>
      <c r="F28" s="14">
        <f t="shared" si="5"/>
        <v>0</v>
      </c>
    </row>
    <row r="29" ht="15.75" customHeight="1">
      <c r="A29" s="11">
        <v>22.0</v>
      </c>
      <c r="B29" s="2" t="s">
        <v>156</v>
      </c>
      <c r="C29" s="12">
        <v>0.0</v>
      </c>
      <c r="D29" s="12">
        <v>0.0</v>
      </c>
      <c r="E29" s="12">
        <v>0.0</v>
      </c>
      <c r="F29" s="14">
        <f t="shared" si="5"/>
        <v>0</v>
      </c>
    </row>
    <row r="30" ht="15.75" customHeight="1">
      <c r="A30" s="11">
        <v>23.0</v>
      </c>
      <c r="B30" s="2" t="s">
        <v>157</v>
      </c>
      <c r="C30" s="12">
        <v>0.0</v>
      </c>
      <c r="D30" s="12">
        <v>0.0</v>
      </c>
      <c r="E30" s="12">
        <v>0.0</v>
      </c>
      <c r="F30" s="14">
        <f t="shared" si="5"/>
        <v>0</v>
      </c>
    </row>
    <row r="31" ht="15.75" customHeight="1">
      <c r="A31" s="11">
        <v>24.0</v>
      </c>
      <c r="B31" s="2" t="s">
        <v>158</v>
      </c>
      <c r="C31" s="12">
        <v>0.0</v>
      </c>
      <c r="D31" s="12">
        <v>0.0</v>
      </c>
      <c r="E31" s="12">
        <v>0.0</v>
      </c>
      <c r="F31" s="14">
        <f t="shared" si="5"/>
        <v>0</v>
      </c>
    </row>
    <row r="32" ht="15.75" customHeight="1">
      <c r="A32" s="11">
        <v>25.0</v>
      </c>
      <c r="B32" s="2" t="s">
        <v>159</v>
      </c>
      <c r="C32" s="12">
        <v>0.0</v>
      </c>
      <c r="D32" s="12">
        <v>0.0</v>
      </c>
      <c r="E32" s="12">
        <v>0.0</v>
      </c>
      <c r="F32" s="14">
        <f t="shared" si="5"/>
        <v>0</v>
      </c>
    </row>
    <row r="33" ht="15.75" customHeight="1">
      <c r="A33" s="11">
        <v>26.0</v>
      </c>
      <c r="B33" s="2" t="s">
        <v>107</v>
      </c>
      <c r="C33" s="12">
        <v>0.0</v>
      </c>
      <c r="D33" s="12">
        <v>0.0</v>
      </c>
      <c r="E33" s="12">
        <v>0.0</v>
      </c>
      <c r="F33" s="14">
        <f t="shared" si="5"/>
        <v>0</v>
      </c>
    </row>
    <row r="34" ht="15.75" customHeight="1">
      <c r="A34" s="11">
        <v>27.0</v>
      </c>
      <c r="B34" s="2" t="s">
        <v>99</v>
      </c>
      <c r="C34" s="18">
        <f t="shared" ref="C34:E34" si="6">SUM(C22:C33)</f>
        <v>0</v>
      </c>
      <c r="D34" s="18">
        <f t="shared" si="6"/>
        <v>0</v>
      </c>
      <c r="E34" s="18">
        <f t="shared" si="6"/>
        <v>0</v>
      </c>
      <c r="F34" s="18">
        <f t="shared" si="5"/>
        <v>0</v>
      </c>
    </row>
    <row r="35" ht="9.75" customHeight="1">
      <c r="A35" s="11"/>
      <c r="C35" s="14"/>
      <c r="D35" s="14"/>
      <c r="E35" s="14"/>
      <c r="F35" s="14"/>
    </row>
    <row r="36" ht="15.75" customHeight="1">
      <c r="A36" s="19"/>
      <c r="B36" s="9" t="s">
        <v>160</v>
      </c>
      <c r="C36" s="10"/>
      <c r="D36" s="10"/>
      <c r="E36" s="10"/>
      <c r="F36" s="10"/>
    </row>
    <row r="37" ht="15.75" customHeight="1">
      <c r="A37" s="11">
        <v>28.0</v>
      </c>
      <c r="B37" s="2" t="s">
        <v>161</v>
      </c>
      <c r="C37" s="14">
        <f t="shared" ref="C37:F37" si="7">0.05*(C11+C19+C34)</f>
        <v>0</v>
      </c>
      <c r="D37" s="14">
        <f t="shared" si="7"/>
        <v>0</v>
      </c>
      <c r="E37" s="14">
        <f t="shared" si="7"/>
        <v>0</v>
      </c>
      <c r="F37" s="14">
        <f t="shared" si="7"/>
        <v>0</v>
      </c>
    </row>
    <row r="38" ht="15.75" customHeight="1">
      <c r="A38" s="11">
        <v>29.0</v>
      </c>
      <c r="B38" s="2" t="s">
        <v>162</v>
      </c>
      <c r="C38" s="12">
        <f t="shared" ref="C38:E38" si="8">C37*0.5</f>
        <v>0</v>
      </c>
      <c r="D38" s="12">
        <f t="shared" si="8"/>
        <v>0</v>
      </c>
      <c r="E38" s="12">
        <f t="shared" si="8"/>
        <v>0</v>
      </c>
      <c r="F38" s="14">
        <f t="shared" ref="F38:F39" si="10">SUM(C38:E38)</f>
        <v>0</v>
      </c>
    </row>
    <row r="39" ht="15.75" customHeight="1">
      <c r="A39" s="11">
        <v>30.0</v>
      </c>
      <c r="B39" s="2" t="s">
        <v>163</v>
      </c>
      <c r="C39" s="14">
        <f t="shared" ref="C39:E39" si="9">C37-C38</f>
        <v>0</v>
      </c>
      <c r="D39" s="14">
        <f t="shared" si="9"/>
        <v>0</v>
      </c>
      <c r="E39" s="14">
        <f t="shared" si="9"/>
        <v>0</v>
      </c>
      <c r="F39" s="14">
        <f t="shared" si="10"/>
        <v>0</v>
      </c>
    </row>
    <row r="40" ht="9.75" customHeight="1">
      <c r="A40" s="11"/>
      <c r="C40" s="14"/>
      <c r="D40" s="14"/>
      <c r="E40" s="14"/>
      <c r="F40" s="14"/>
    </row>
    <row r="41" ht="15.75" customHeight="1">
      <c r="A41" s="11">
        <v>31.0</v>
      </c>
      <c r="B41" s="34" t="s">
        <v>164</v>
      </c>
      <c r="C41" s="18">
        <f t="shared" ref="C41:F41" si="11">C11+C19+C34+C39</f>
        <v>0</v>
      </c>
      <c r="D41" s="18">
        <f t="shared" si="11"/>
        <v>0</v>
      </c>
      <c r="E41" s="18">
        <f t="shared" si="11"/>
        <v>0</v>
      </c>
      <c r="F41" s="18">
        <f t="shared" si="11"/>
        <v>0</v>
      </c>
    </row>
    <row r="42" ht="9.75" customHeight="1">
      <c r="A42" s="11"/>
      <c r="C42" s="14"/>
      <c r="D42" s="14"/>
      <c r="E42" s="14"/>
      <c r="F42" s="14"/>
    </row>
    <row r="43" ht="15.75" customHeight="1">
      <c r="A43" s="11">
        <v>32.0</v>
      </c>
      <c r="B43" s="2" t="s">
        <v>124</v>
      </c>
      <c r="C43" s="14"/>
      <c r="D43" s="14"/>
      <c r="E43" s="14"/>
      <c r="F43" s="14"/>
    </row>
    <row r="44" ht="15.75" customHeight="1">
      <c r="A44" s="11">
        <v>33.0</v>
      </c>
      <c r="B44" s="2" t="s">
        <v>125</v>
      </c>
      <c r="C44" s="14"/>
      <c r="D44" s="14"/>
      <c r="E44" s="14"/>
      <c r="F44" s="14"/>
    </row>
    <row r="45" ht="15.75" customHeight="1">
      <c r="A45" s="11">
        <v>34.0</v>
      </c>
      <c r="B45" s="2" t="s">
        <v>165</v>
      </c>
      <c r="C45" s="14"/>
      <c r="D45" s="14"/>
      <c r="E45" s="14"/>
      <c r="F45" s="14"/>
    </row>
    <row r="46" ht="15.75" customHeight="1">
      <c r="A46" s="11">
        <v>35.0</v>
      </c>
      <c r="B46" s="2" t="s">
        <v>129</v>
      </c>
      <c r="C46" s="14"/>
      <c r="D46" s="14"/>
      <c r="E46" s="14"/>
      <c r="F46" s="14"/>
    </row>
    <row r="47" ht="15.75" customHeight="1">
      <c r="D47" s="48"/>
      <c r="E47" s="48"/>
    </row>
    <row r="48" ht="15.75" customHeight="1"/>
    <row r="49" ht="15.75" customHeight="1">
      <c r="G49" s="48"/>
      <c r="H49" s="48"/>
    </row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4.25"/>
    <col customWidth="1" min="2" max="2" width="38.13"/>
    <col customWidth="1" min="3" max="28" width="14.38"/>
  </cols>
  <sheetData>
    <row r="1" ht="15.75" customHeight="1">
      <c r="A1" s="42"/>
      <c r="B1" s="25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ht="15.75" customHeight="1">
      <c r="A2" s="34" t="s">
        <v>82</v>
      </c>
      <c r="C2" s="47" t="s">
        <v>166</v>
      </c>
      <c r="D2" s="47" t="s">
        <v>167</v>
      </c>
      <c r="E2" s="47" t="s">
        <v>168</v>
      </c>
      <c r="F2" s="47" t="s">
        <v>169</v>
      </c>
      <c r="G2" s="47" t="s">
        <v>170</v>
      </c>
      <c r="H2" s="47" t="s">
        <v>171</v>
      </c>
      <c r="I2" s="47" t="s">
        <v>172</v>
      </c>
      <c r="J2" s="47" t="s">
        <v>173</v>
      </c>
      <c r="K2" s="47" t="s">
        <v>174</v>
      </c>
      <c r="L2" s="47" t="s">
        <v>175</v>
      </c>
      <c r="M2" s="47" t="s">
        <v>176</v>
      </c>
      <c r="N2" s="47" t="s">
        <v>177</v>
      </c>
      <c r="O2" s="47" t="s">
        <v>178</v>
      </c>
      <c r="P2" s="47" t="s">
        <v>179</v>
      </c>
      <c r="Q2" s="47" t="s">
        <v>180</v>
      </c>
      <c r="R2" s="47" t="s">
        <v>181</v>
      </c>
      <c r="S2" s="47" t="s">
        <v>182</v>
      </c>
      <c r="T2" s="47" t="s">
        <v>183</v>
      </c>
      <c r="U2" s="47" t="s">
        <v>184</v>
      </c>
      <c r="V2" s="47" t="s">
        <v>185</v>
      </c>
      <c r="W2" s="47" t="s">
        <v>186</v>
      </c>
      <c r="X2" s="47" t="s">
        <v>187</v>
      </c>
      <c r="Y2" s="47" t="s">
        <v>188</v>
      </c>
      <c r="Z2" s="47" t="s">
        <v>189</v>
      </c>
      <c r="AA2" s="47" t="s">
        <v>134</v>
      </c>
    </row>
    <row r="3" ht="15.75" customHeight="1">
      <c r="A3" s="9" t="s">
        <v>190</v>
      </c>
      <c r="B3" s="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3"/>
    </row>
    <row r="4" ht="15.75" customHeight="1">
      <c r="A4" s="9"/>
      <c r="B4" s="9" t="s">
        <v>191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3"/>
    </row>
    <row r="5" ht="15.75" customHeight="1">
      <c r="A5" s="11">
        <v>1.0</v>
      </c>
      <c r="B5" s="3" t="s">
        <v>17</v>
      </c>
      <c r="C5" s="12">
        <v>0.0</v>
      </c>
      <c r="D5" s="12">
        <v>0.0</v>
      </c>
      <c r="E5" s="12">
        <v>0.0</v>
      </c>
      <c r="F5" s="12">
        <v>0.0</v>
      </c>
      <c r="G5" s="12">
        <v>0.0</v>
      </c>
      <c r="H5" s="12">
        <v>0.0</v>
      </c>
      <c r="I5" s="12">
        <v>0.0</v>
      </c>
      <c r="J5" s="12">
        <v>0.0</v>
      </c>
      <c r="K5" s="12">
        <v>0.0</v>
      </c>
      <c r="L5" s="12">
        <v>0.0</v>
      </c>
      <c r="M5" s="12">
        <v>0.0</v>
      </c>
      <c r="N5" s="12">
        <v>0.0</v>
      </c>
      <c r="O5" s="12">
        <v>0.0</v>
      </c>
      <c r="P5" s="12">
        <v>0.0</v>
      </c>
      <c r="Q5" s="12">
        <v>0.0</v>
      </c>
      <c r="R5" s="12">
        <v>0.0</v>
      </c>
      <c r="S5" s="12">
        <v>0.0</v>
      </c>
      <c r="T5" s="12">
        <v>0.0</v>
      </c>
      <c r="U5" s="12">
        <v>0.0</v>
      </c>
      <c r="V5" s="12">
        <v>0.0</v>
      </c>
      <c r="W5" s="12">
        <v>0.0</v>
      </c>
      <c r="X5" s="12">
        <v>0.0</v>
      </c>
      <c r="Y5" s="12">
        <v>0.0</v>
      </c>
      <c r="Z5" s="12">
        <v>0.0</v>
      </c>
      <c r="AA5" s="48">
        <f t="shared" ref="AA5:AA12" si="1">SUM(C5:Z5)</f>
        <v>0</v>
      </c>
      <c r="AB5" s="50"/>
    </row>
    <row r="6" ht="15.75" customHeight="1">
      <c r="A6" s="11">
        <v>2.0</v>
      </c>
      <c r="B6" s="3" t="s">
        <v>192</v>
      </c>
      <c r="C6" s="12">
        <v>0.0</v>
      </c>
      <c r="D6" s="12">
        <v>0.0</v>
      </c>
      <c r="E6" s="12">
        <v>0.0</v>
      </c>
      <c r="F6" s="12">
        <v>0.0</v>
      </c>
      <c r="G6" s="12">
        <v>0.0</v>
      </c>
      <c r="H6" s="12">
        <v>0.0</v>
      </c>
      <c r="I6" s="12">
        <v>0.0</v>
      </c>
      <c r="J6" s="12">
        <v>0.0</v>
      </c>
      <c r="K6" s="12">
        <v>0.0</v>
      </c>
      <c r="L6" s="12">
        <v>0.0</v>
      </c>
      <c r="M6" s="12">
        <v>0.0</v>
      </c>
      <c r="N6" s="12">
        <v>0.0</v>
      </c>
      <c r="O6" s="12">
        <v>0.0</v>
      </c>
      <c r="P6" s="12">
        <v>0.0</v>
      </c>
      <c r="Q6" s="12">
        <v>0.0</v>
      </c>
      <c r="R6" s="12">
        <v>0.0</v>
      </c>
      <c r="S6" s="12">
        <v>0.0</v>
      </c>
      <c r="T6" s="12">
        <v>0.0</v>
      </c>
      <c r="U6" s="12">
        <v>0.0</v>
      </c>
      <c r="V6" s="12">
        <v>0.0</v>
      </c>
      <c r="W6" s="12">
        <v>0.0</v>
      </c>
      <c r="X6" s="12">
        <v>0.0</v>
      </c>
      <c r="Y6" s="12">
        <v>0.0</v>
      </c>
      <c r="Z6" s="12">
        <v>0.0</v>
      </c>
      <c r="AA6" s="48">
        <f t="shared" si="1"/>
        <v>0</v>
      </c>
      <c r="AB6" s="50"/>
    </row>
    <row r="7" ht="15.75" customHeight="1">
      <c r="A7" s="11">
        <v>3.0</v>
      </c>
      <c r="B7" s="3" t="s">
        <v>193</v>
      </c>
      <c r="C7" s="12">
        <v>0.0</v>
      </c>
      <c r="D7" s="12">
        <v>0.0</v>
      </c>
      <c r="E7" s="12">
        <v>0.0</v>
      </c>
      <c r="F7" s="12">
        <v>0.0</v>
      </c>
      <c r="G7" s="12">
        <v>0.0</v>
      </c>
      <c r="H7" s="12">
        <v>0.0</v>
      </c>
      <c r="I7" s="12">
        <v>0.0</v>
      </c>
      <c r="J7" s="12">
        <v>0.0</v>
      </c>
      <c r="K7" s="12">
        <v>0.0</v>
      </c>
      <c r="L7" s="12">
        <v>0.0</v>
      </c>
      <c r="M7" s="12">
        <v>0.0</v>
      </c>
      <c r="N7" s="12">
        <v>0.0</v>
      </c>
      <c r="O7" s="12">
        <v>0.0</v>
      </c>
      <c r="P7" s="12">
        <v>0.0</v>
      </c>
      <c r="Q7" s="12">
        <v>0.0</v>
      </c>
      <c r="R7" s="12">
        <v>0.0</v>
      </c>
      <c r="S7" s="12">
        <v>0.0</v>
      </c>
      <c r="T7" s="12">
        <v>0.0</v>
      </c>
      <c r="U7" s="12">
        <v>0.0</v>
      </c>
      <c r="V7" s="12">
        <v>0.0</v>
      </c>
      <c r="W7" s="12">
        <v>0.0</v>
      </c>
      <c r="X7" s="12">
        <v>0.0</v>
      </c>
      <c r="Y7" s="12">
        <v>0.0</v>
      </c>
      <c r="Z7" s="12">
        <v>0.0</v>
      </c>
      <c r="AA7" s="48">
        <f t="shared" si="1"/>
        <v>0</v>
      </c>
      <c r="AB7" s="50"/>
    </row>
    <row r="8" ht="15.75" customHeight="1">
      <c r="A8" s="11">
        <v>4.0</v>
      </c>
      <c r="B8" s="3" t="s">
        <v>194</v>
      </c>
      <c r="C8" s="12">
        <v>0.0</v>
      </c>
      <c r="D8" s="12">
        <v>0.0</v>
      </c>
      <c r="E8" s="12">
        <v>0.0</v>
      </c>
      <c r="F8" s="12">
        <v>0.0</v>
      </c>
      <c r="G8" s="12">
        <v>0.0</v>
      </c>
      <c r="H8" s="12">
        <v>0.0</v>
      </c>
      <c r="I8" s="12">
        <v>0.0</v>
      </c>
      <c r="J8" s="12">
        <v>0.0</v>
      </c>
      <c r="K8" s="12">
        <v>0.0</v>
      </c>
      <c r="L8" s="12">
        <v>0.0</v>
      </c>
      <c r="M8" s="12">
        <v>0.0</v>
      </c>
      <c r="N8" s="12">
        <v>0.0</v>
      </c>
      <c r="O8" s="12">
        <v>0.0</v>
      </c>
      <c r="P8" s="12">
        <v>0.0</v>
      </c>
      <c r="Q8" s="12">
        <v>0.0</v>
      </c>
      <c r="R8" s="12">
        <v>0.0</v>
      </c>
      <c r="S8" s="12">
        <v>0.0</v>
      </c>
      <c r="T8" s="12">
        <v>0.0</v>
      </c>
      <c r="U8" s="12">
        <v>0.0</v>
      </c>
      <c r="V8" s="12">
        <v>0.0</v>
      </c>
      <c r="W8" s="12">
        <v>0.0</v>
      </c>
      <c r="X8" s="12">
        <v>0.0</v>
      </c>
      <c r="Y8" s="12">
        <v>0.0</v>
      </c>
      <c r="Z8" s="12">
        <v>0.0</v>
      </c>
      <c r="AA8" s="48">
        <f t="shared" si="1"/>
        <v>0</v>
      </c>
      <c r="AB8" s="50"/>
    </row>
    <row r="9" ht="15.75" customHeight="1">
      <c r="A9" s="11">
        <v>5.0</v>
      </c>
      <c r="B9" s="3" t="s">
        <v>195</v>
      </c>
      <c r="C9" s="12">
        <v>0.0</v>
      </c>
      <c r="D9" s="12">
        <v>0.0</v>
      </c>
      <c r="E9" s="12">
        <v>0.0</v>
      </c>
      <c r="F9" s="12">
        <v>0.0</v>
      </c>
      <c r="G9" s="12">
        <v>0.0</v>
      </c>
      <c r="H9" s="12">
        <v>0.0</v>
      </c>
      <c r="I9" s="12">
        <v>0.0</v>
      </c>
      <c r="J9" s="12">
        <v>0.0</v>
      </c>
      <c r="K9" s="12">
        <v>0.0</v>
      </c>
      <c r="L9" s="12">
        <v>0.0</v>
      </c>
      <c r="M9" s="12">
        <v>0.0</v>
      </c>
      <c r="N9" s="12">
        <v>0.0</v>
      </c>
      <c r="O9" s="12">
        <v>0.0</v>
      </c>
      <c r="P9" s="12">
        <v>0.0</v>
      </c>
      <c r="Q9" s="12">
        <v>0.0</v>
      </c>
      <c r="R9" s="12">
        <v>0.0</v>
      </c>
      <c r="S9" s="12">
        <v>0.0</v>
      </c>
      <c r="T9" s="12">
        <v>0.0</v>
      </c>
      <c r="U9" s="12">
        <v>0.0</v>
      </c>
      <c r="V9" s="12">
        <v>0.0</v>
      </c>
      <c r="W9" s="12">
        <v>0.0</v>
      </c>
      <c r="X9" s="12">
        <v>0.0</v>
      </c>
      <c r="Y9" s="12">
        <v>0.0</v>
      </c>
      <c r="Z9" s="12">
        <v>0.0</v>
      </c>
      <c r="AA9" s="48">
        <f t="shared" si="1"/>
        <v>0</v>
      </c>
      <c r="AB9" s="50"/>
    </row>
    <row r="10" ht="15.75" customHeight="1">
      <c r="A10" s="11">
        <v>6.0</v>
      </c>
      <c r="B10" s="3" t="s">
        <v>142</v>
      </c>
      <c r="C10" s="12">
        <v>0.0</v>
      </c>
      <c r="D10" s="12">
        <v>0.0</v>
      </c>
      <c r="E10" s="12">
        <v>0.0</v>
      </c>
      <c r="F10" s="12">
        <v>0.0</v>
      </c>
      <c r="G10" s="12">
        <v>0.0</v>
      </c>
      <c r="H10" s="12">
        <v>0.0</v>
      </c>
      <c r="I10" s="12">
        <v>0.0</v>
      </c>
      <c r="J10" s="12">
        <v>0.0</v>
      </c>
      <c r="K10" s="12">
        <v>0.0</v>
      </c>
      <c r="L10" s="12">
        <v>0.0</v>
      </c>
      <c r="M10" s="12">
        <v>0.0</v>
      </c>
      <c r="N10" s="12">
        <v>0.0</v>
      </c>
      <c r="O10" s="12">
        <v>0.0</v>
      </c>
      <c r="P10" s="12">
        <v>0.0</v>
      </c>
      <c r="Q10" s="12">
        <v>0.0</v>
      </c>
      <c r="R10" s="12">
        <v>0.0</v>
      </c>
      <c r="S10" s="12">
        <v>0.0</v>
      </c>
      <c r="T10" s="12">
        <v>0.0</v>
      </c>
      <c r="U10" s="12">
        <v>0.0</v>
      </c>
      <c r="V10" s="12">
        <v>0.0</v>
      </c>
      <c r="W10" s="12">
        <v>0.0</v>
      </c>
      <c r="X10" s="12">
        <v>0.0</v>
      </c>
      <c r="Y10" s="12">
        <v>0.0</v>
      </c>
      <c r="Z10" s="12">
        <v>0.0</v>
      </c>
      <c r="AA10" s="48">
        <f t="shared" si="1"/>
        <v>0</v>
      </c>
      <c r="AB10" s="50"/>
    </row>
    <row r="11" ht="15.75" customHeight="1">
      <c r="A11" s="11">
        <v>7.0</v>
      </c>
      <c r="B11" s="3" t="s">
        <v>98</v>
      </c>
      <c r="C11" s="12">
        <v>0.0</v>
      </c>
      <c r="D11" s="12">
        <v>0.0</v>
      </c>
      <c r="E11" s="12">
        <v>0.0</v>
      </c>
      <c r="F11" s="12">
        <v>0.0</v>
      </c>
      <c r="G11" s="12">
        <v>0.0</v>
      </c>
      <c r="H11" s="12">
        <v>0.0</v>
      </c>
      <c r="I11" s="12">
        <v>0.0</v>
      </c>
      <c r="J11" s="12">
        <v>0.0</v>
      </c>
      <c r="K11" s="12">
        <v>0.0</v>
      </c>
      <c r="L11" s="12">
        <v>0.0</v>
      </c>
      <c r="M11" s="12">
        <v>0.0</v>
      </c>
      <c r="N11" s="12">
        <v>0.0</v>
      </c>
      <c r="O11" s="12">
        <v>0.0</v>
      </c>
      <c r="P11" s="12">
        <v>0.0</v>
      </c>
      <c r="Q11" s="12">
        <v>0.0</v>
      </c>
      <c r="R11" s="12">
        <v>0.0</v>
      </c>
      <c r="S11" s="12">
        <v>0.0</v>
      </c>
      <c r="T11" s="12">
        <v>0.0</v>
      </c>
      <c r="U11" s="12">
        <v>0.0</v>
      </c>
      <c r="V11" s="12">
        <v>0.0</v>
      </c>
      <c r="W11" s="12">
        <v>0.0</v>
      </c>
      <c r="X11" s="12">
        <v>0.0</v>
      </c>
      <c r="Y11" s="12">
        <v>0.0</v>
      </c>
      <c r="Z11" s="12">
        <v>0.0</v>
      </c>
      <c r="AA11" s="48">
        <f t="shared" si="1"/>
        <v>0</v>
      </c>
      <c r="AB11" s="50"/>
    </row>
    <row r="12" ht="15.75" customHeight="1">
      <c r="A12" s="11">
        <v>8.0</v>
      </c>
      <c r="B12" s="2" t="s">
        <v>99</v>
      </c>
      <c r="C12" s="51">
        <f t="shared" ref="C12:Z12" si="2">SUM(C5:C11)</f>
        <v>0</v>
      </c>
      <c r="D12" s="51">
        <f t="shared" si="2"/>
        <v>0</v>
      </c>
      <c r="E12" s="51">
        <f t="shared" si="2"/>
        <v>0</v>
      </c>
      <c r="F12" s="51">
        <f t="shared" si="2"/>
        <v>0</v>
      </c>
      <c r="G12" s="51">
        <f t="shared" si="2"/>
        <v>0</v>
      </c>
      <c r="H12" s="51">
        <f t="shared" si="2"/>
        <v>0</v>
      </c>
      <c r="I12" s="51">
        <f t="shared" si="2"/>
        <v>0</v>
      </c>
      <c r="J12" s="51">
        <f t="shared" si="2"/>
        <v>0</v>
      </c>
      <c r="K12" s="51">
        <f t="shared" si="2"/>
        <v>0</v>
      </c>
      <c r="L12" s="51">
        <f t="shared" si="2"/>
        <v>0</v>
      </c>
      <c r="M12" s="51">
        <f t="shared" si="2"/>
        <v>0</v>
      </c>
      <c r="N12" s="51">
        <f t="shared" si="2"/>
        <v>0</v>
      </c>
      <c r="O12" s="51">
        <f t="shared" si="2"/>
        <v>0</v>
      </c>
      <c r="P12" s="51">
        <f t="shared" si="2"/>
        <v>0</v>
      </c>
      <c r="Q12" s="51">
        <f t="shared" si="2"/>
        <v>0</v>
      </c>
      <c r="R12" s="51">
        <f t="shared" si="2"/>
        <v>0</v>
      </c>
      <c r="S12" s="51">
        <f t="shared" si="2"/>
        <v>0</v>
      </c>
      <c r="T12" s="51">
        <f t="shared" si="2"/>
        <v>0</v>
      </c>
      <c r="U12" s="51">
        <f t="shared" si="2"/>
        <v>0</v>
      </c>
      <c r="V12" s="51">
        <f t="shared" si="2"/>
        <v>0</v>
      </c>
      <c r="W12" s="51">
        <f t="shared" si="2"/>
        <v>0</v>
      </c>
      <c r="X12" s="51">
        <f t="shared" si="2"/>
        <v>0</v>
      </c>
      <c r="Y12" s="51">
        <f t="shared" si="2"/>
        <v>0</v>
      </c>
      <c r="Z12" s="51">
        <f t="shared" si="2"/>
        <v>0</v>
      </c>
      <c r="AA12" s="51">
        <f t="shared" si="1"/>
        <v>0</v>
      </c>
      <c r="AB12" s="50"/>
    </row>
    <row r="13" ht="15.75" customHeight="1">
      <c r="A13" s="11"/>
      <c r="B13" s="3"/>
      <c r="C13" s="48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8"/>
      <c r="AB13" s="50"/>
    </row>
    <row r="14" ht="15.75" customHeight="1">
      <c r="A14" s="9"/>
      <c r="B14" s="9" t="s">
        <v>196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3"/>
    </row>
    <row r="15" ht="15.75" customHeight="1">
      <c r="A15" s="11">
        <v>9.0</v>
      </c>
      <c r="B15" s="3" t="s">
        <v>197</v>
      </c>
      <c r="C15" s="12">
        <v>0.0</v>
      </c>
      <c r="D15" s="12">
        <v>0.0</v>
      </c>
      <c r="E15" s="12">
        <v>0.0</v>
      </c>
      <c r="F15" s="12">
        <v>0.0</v>
      </c>
      <c r="G15" s="12">
        <v>0.0</v>
      </c>
      <c r="H15" s="12">
        <v>0.0</v>
      </c>
      <c r="I15" s="12">
        <v>0.0</v>
      </c>
      <c r="J15" s="12">
        <v>0.0</v>
      </c>
      <c r="K15" s="12">
        <v>0.0</v>
      </c>
      <c r="L15" s="12">
        <v>0.0</v>
      </c>
      <c r="M15" s="12">
        <v>0.0</v>
      </c>
      <c r="N15" s="12">
        <v>0.0</v>
      </c>
      <c r="O15" s="12">
        <v>0.0</v>
      </c>
      <c r="P15" s="12">
        <v>0.0</v>
      </c>
      <c r="Q15" s="12">
        <v>0.0</v>
      </c>
      <c r="R15" s="12">
        <v>0.0</v>
      </c>
      <c r="S15" s="12">
        <v>0.0</v>
      </c>
      <c r="T15" s="12">
        <v>0.0</v>
      </c>
      <c r="U15" s="12">
        <v>0.0</v>
      </c>
      <c r="V15" s="12">
        <v>0.0</v>
      </c>
      <c r="W15" s="12">
        <v>0.0</v>
      </c>
      <c r="X15" s="12">
        <v>0.0</v>
      </c>
      <c r="Y15" s="12">
        <v>0.0</v>
      </c>
      <c r="Z15" s="12">
        <v>0.0</v>
      </c>
      <c r="AA15" s="48">
        <f t="shared" ref="AA15:AA17" si="3">SUM(C15:Z15)</f>
        <v>0</v>
      </c>
      <c r="AB15" s="50"/>
    </row>
    <row r="16" ht="15.75" customHeight="1">
      <c r="A16" s="11">
        <v>10.0</v>
      </c>
      <c r="B16" s="3" t="s">
        <v>198</v>
      </c>
      <c r="C16" s="12">
        <v>0.0</v>
      </c>
      <c r="D16" s="12">
        <v>0.0</v>
      </c>
      <c r="E16" s="12">
        <v>0.0</v>
      </c>
      <c r="F16" s="12">
        <v>0.0</v>
      </c>
      <c r="G16" s="12">
        <v>0.0</v>
      </c>
      <c r="H16" s="12">
        <v>0.0</v>
      </c>
      <c r="I16" s="12">
        <v>0.0</v>
      </c>
      <c r="J16" s="12">
        <v>0.0</v>
      </c>
      <c r="K16" s="12">
        <v>0.0</v>
      </c>
      <c r="L16" s="12">
        <v>0.0</v>
      </c>
      <c r="M16" s="12">
        <v>0.0</v>
      </c>
      <c r="N16" s="12">
        <v>0.0</v>
      </c>
      <c r="O16" s="12">
        <v>0.0</v>
      </c>
      <c r="P16" s="12">
        <v>0.0</v>
      </c>
      <c r="Q16" s="12">
        <v>0.0</v>
      </c>
      <c r="R16" s="12">
        <v>0.0</v>
      </c>
      <c r="S16" s="12">
        <v>0.0</v>
      </c>
      <c r="T16" s="12">
        <v>0.0</v>
      </c>
      <c r="U16" s="12">
        <v>0.0</v>
      </c>
      <c r="V16" s="12">
        <v>0.0</v>
      </c>
      <c r="W16" s="12">
        <v>0.0</v>
      </c>
      <c r="X16" s="12">
        <v>0.0</v>
      </c>
      <c r="Y16" s="12">
        <v>0.0</v>
      </c>
      <c r="Z16" s="12">
        <v>0.0</v>
      </c>
      <c r="AA16" s="48">
        <f t="shared" si="3"/>
        <v>0</v>
      </c>
      <c r="AB16" s="50"/>
    </row>
    <row r="17" ht="15.75" customHeight="1">
      <c r="A17" s="11">
        <v>11.0</v>
      </c>
      <c r="B17" s="3" t="s">
        <v>107</v>
      </c>
      <c r="C17" s="12">
        <v>0.0</v>
      </c>
      <c r="D17" s="12">
        <v>0.0</v>
      </c>
      <c r="E17" s="12">
        <v>0.0</v>
      </c>
      <c r="F17" s="12">
        <v>0.0</v>
      </c>
      <c r="G17" s="12">
        <v>0.0</v>
      </c>
      <c r="H17" s="12">
        <v>0.0</v>
      </c>
      <c r="I17" s="12">
        <v>0.0</v>
      </c>
      <c r="J17" s="12">
        <v>0.0</v>
      </c>
      <c r="K17" s="12">
        <v>0.0</v>
      </c>
      <c r="L17" s="12">
        <v>0.0</v>
      </c>
      <c r="M17" s="12">
        <v>0.0</v>
      </c>
      <c r="N17" s="12">
        <v>0.0</v>
      </c>
      <c r="O17" s="12">
        <v>0.0</v>
      </c>
      <c r="P17" s="12">
        <v>0.0</v>
      </c>
      <c r="Q17" s="12">
        <v>0.0</v>
      </c>
      <c r="R17" s="12">
        <v>0.0</v>
      </c>
      <c r="S17" s="12">
        <v>0.0</v>
      </c>
      <c r="T17" s="12">
        <v>0.0</v>
      </c>
      <c r="U17" s="12">
        <v>0.0</v>
      </c>
      <c r="V17" s="12">
        <v>0.0</v>
      </c>
      <c r="W17" s="12">
        <v>0.0</v>
      </c>
      <c r="X17" s="12">
        <v>0.0</v>
      </c>
      <c r="Y17" s="12">
        <v>0.0</v>
      </c>
      <c r="Z17" s="12">
        <v>0.0</v>
      </c>
      <c r="AA17" s="48">
        <f t="shared" si="3"/>
        <v>0</v>
      </c>
      <c r="AB17" s="50"/>
    </row>
    <row r="18" ht="15.75" customHeight="1">
      <c r="A18" s="11">
        <v>12.0</v>
      </c>
      <c r="B18" s="2" t="s">
        <v>99</v>
      </c>
      <c r="C18" s="51">
        <f t="shared" ref="C18:AA18" si="4">SUM(C15:C17)</f>
        <v>0</v>
      </c>
      <c r="D18" s="51">
        <f t="shared" si="4"/>
        <v>0</v>
      </c>
      <c r="E18" s="51">
        <f t="shared" si="4"/>
        <v>0</v>
      </c>
      <c r="F18" s="51">
        <f t="shared" si="4"/>
        <v>0</v>
      </c>
      <c r="G18" s="51">
        <f t="shared" si="4"/>
        <v>0</v>
      </c>
      <c r="H18" s="51">
        <f t="shared" si="4"/>
        <v>0</v>
      </c>
      <c r="I18" s="51">
        <f t="shared" si="4"/>
        <v>0</v>
      </c>
      <c r="J18" s="51">
        <f t="shared" si="4"/>
        <v>0</v>
      </c>
      <c r="K18" s="51">
        <f t="shared" si="4"/>
        <v>0</v>
      </c>
      <c r="L18" s="51">
        <f t="shared" si="4"/>
        <v>0</v>
      </c>
      <c r="M18" s="51">
        <f t="shared" si="4"/>
        <v>0</v>
      </c>
      <c r="N18" s="51">
        <f t="shared" si="4"/>
        <v>0</v>
      </c>
      <c r="O18" s="51">
        <f t="shared" si="4"/>
        <v>0</v>
      </c>
      <c r="P18" s="51">
        <f t="shared" si="4"/>
        <v>0</v>
      </c>
      <c r="Q18" s="51">
        <f t="shared" si="4"/>
        <v>0</v>
      </c>
      <c r="R18" s="51">
        <f t="shared" si="4"/>
        <v>0</v>
      </c>
      <c r="S18" s="51">
        <f t="shared" si="4"/>
        <v>0</v>
      </c>
      <c r="T18" s="51">
        <f t="shared" si="4"/>
        <v>0</v>
      </c>
      <c r="U18" s="51">
        <f t="shared" si="4"/>
        <v>0</v>
      </c>
      <c r="V18" s="51">
        <f t="shared" si="4"/>
        <v>0</v>
      </c>
      <c r="W18" s="51">
        <f t="shared" si="4"/>
        <v>0</v>
      </c>
      <c r="X18" s="51">
        <f t="shared" si="4"/>
        <v>0</v>
      </c>
      <c r="Y18" s="51">
        <f t="shared" si="4"/>
        <v>0</v>
      </c>
      <c r="Z18" s="51">
        <f t="shared" si="4"/>
        <v>0</v>
      </c>
      <c r="AA18" s="51">
        <f t="shared" si="4"/>
        <v>0</v>
      </c>
      <c r="AB18" s="50"/>
    </row>
    <row r="19" ht="15.75" customHeight="1">
      <c r="A19" s="11"/>
      <c r="B19" s="2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50"/>
    </row>
    <row r="20" ht="15.75" customHeight="1">
      <c r="A20" s="11">
        <v>13.0</v>
      </c>
      <c r="B20" s="34" t="s">
        <v>199</v>
      </c>
      <c r="C20" s="52">
        <f t="shared" ref="C20:AA20" si="5">C12+C18</f>
        <v>0</v>
      </c>
      <c r="D20" s="52">
        <f t="shared" si="5"/>
        <v>0</v>
      </c>
      <c r="E20" s="52">
        <f t="shared" si="5"/>
        <v>0</v>
      </c>
      <c r="F20" s="52">
        <f t="shared" si="5"/>
        <v>0</v>
      </c>
      <c r="G20" s="52">
        <f t="shared" si="5"/>
        <v>0</v>
      </c>
      <c r="H20" s="52">
        <f t="shared" si="5"/>
        <v>0</v>
      </c>
      <c r="I20" s="52">
        <f t="shared" si="5"/>
        <v>0</v>
      </c>
      <c r="J20" s="52">
        <f t="shared" si="5"/>
        <v>0</v>
      </c>
      <c r="K20" s="52">
        <f t="shared" si="5"/>
        <v>0</v>
      </c>
      <c r="L20" s="52">
        <f t="shared" si="5"/>
        <v>0</v>
      </c>
      <c r="M20" s="52">
        <f t="shared" si="5"/>
        <v>0</v>
      </c>
      <c r="N20" s="52">
        <f t="shared" si="5"/>
        <v>0</v>
      </c>
      <c r="O20" s="52">
        <f t="shared" si="5"/>
        <v>0</v>
      </c>
      <c r="P20" s="52">
        <f t="shared" si="5"/>
        <v>0</v>
      </c>
      <c r="Q20" s="52">
        <f t="shared" si="5"/>
        <v>0</v>
      </c>
      <c r="R20" s="52">
        <f t="shared" si="5"/>
        <v>0</v>
      </c>
      <c r="S20" s="52">
        <f t="shared" si="5"/>
        <v>0</v>
      </c>
      <c r="T20" s="52">
        <f t="shared" si="5"/>
        <v>0</v>
      </c>
      <c r="U20" s="52">
        <f t="shared" si="5"/>
        <v>0</v>
      </c>
      <c r="V20" s="52">
        <f t="shared" si="5"/>
        <v>0</v>
      </c>
      <c r="W20" s="52">
        <f t="shared" si="5"/>
        <v>0</v>
      </c>
      <c r="X20" s="52">
        <f t="shared" si="5"/>
        <v>0</v>
      </c>
      <c r="Y20" s="52">
        <f t="shared" si="5"/>
        <v>0</v>
      </c>
      <c r="Z20" s="52">
        <f t="shared" si="5"/>
        <v>0</v>
      </c>
      <c r="AA20" s="52">
        <f t="shared" si="5"/>
        <v>0</v>
      </c>
      <c r="AB20" s="3"/>
    </row>
    <row r="21" ht="15.75" customHeight="1">
      <c r="A21" s="11"/>
      <c r="B21" s="34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3"/>
    </row>
    <row r="22" ht="15.75" customHeight="1">
      <c r="A22" s="9" t="s">
        <v>200</v>
      </c>
      <c r="B22" s="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3"/>
    </row>
    <row r="23" ht="15.75" customHeight="1">
      <c r="A23" s="19"/>
      <c r="B23" s="9" t="s">
        <v>135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ht="15.75" customHeight="1">
      <c r="A24" s="11">
        <v>14.0</v>
      </c>
      <c r="B24" s="2" t="s">
        <v>201</v>
      </c>
      <c r="C24" s="12">
        <v>0.0</v>
      </c>
      <c r="D24" s="12">
        <v>0.0</v>
      </c>
      <c r="E24" s="12">
        <v>0.0</v>
      </c>
      <c r="F24" s="12">
        <v>0.0</v>
      </c>
      <c r="G24" s="12">
        <v>0.0</v>
      </c>
      <c r="H24" s="12">
        <v>0.0</v>
      </c>
      <c r="I24" s="12">
        <v>0.0</v>
      </c>
      <c r="J24" s="12">
        <v>0.0</v>
      </c>
      <c r="K24" s="12">
        <v>0.0</v>
      </c>
      <c r="L24" s="12">
        <v>0.0</v>
      </c>
      <c r="M24" s="12">
        <v>0.0</v>
      </c>
      <c r="N24" s="12">
        <v>0.0</v>
      </c>
      <c r="O24" s="12">
        <v>0.0</v>
      </c>
      <c r="P24" s="12">
        <v>0.0</v>
      </c>
      <c r="Q24" s="12">
        <v>0.0</v>
      </c>
      <c r="R24" s="12">
        <v>0.0</v>
      </c>
      <c r="S24" s="12">
        <v>0.0</v>
      </c>
      <c r="T24" s="12">
        <v>0.0</v>
      </c>
      <c r="U24" s="12">
        <v>0.0</v>
      </c>
      <c r="V24" s="12">
        <v>0.0</v>
      </c>
      <c r="W24" s="12">
        <v>0.0</v>
      </c>
      <c r="X24" s="12">
        <v>0.0</v>
      </c>
      <c r="Y24" s="12">
        <v>0.0</v>
      </c>
      <c r="Z24" s="12">
        <v>0.0</v>
      </c>
      <c r="AA24" s="48">
        <f t="shared" ref="AA24:AA30" si="6">SUM(C24:Z24)</f>
        <v>0</v>
      </c>
    </row>
    <row r="25" ht="15.75" customHeight="1">
      <c r="A25" s="11">
        <v>15.0</v>
      </c>
      <c r="B25" s="2" t="s">
        <v>137</v>
      </c>
      <c r="C25" s="12">
        <v>0.0</v>
      </c>
      <c r="D25" s="12">
        <v>0.0</v>
      </c>
      <c r="E25" s="12">
        <v>0.0</v>
      </c>
      <c r="F25" s="12">
        <v>0.0</v>
      </c>
      <c r="G25" s="12">
        <v>0.0</v>
      </c>
      <c r="H25" s="12">
        <v>0.0</v>
      </c>
      <c r="I25" s="12">
        <v>0.0</v>
      </c>
      <c r="J25" s="12">
        <v>0.0</v>
      </c>
      <c r="K25" s="12">
        <v>0.0</v>
      </c>
      <c r="L25" s="12">
        <v>0.0</v>
      </c>
      <c r="M25" s="12">
        <v>0.0</v>
      </c>
      <c r="N25" s="12">
        <v>0.0</v>
      </c>
      <c r="O25" s="12">
        <v>0.0</v>
      </c>
      <c r="P25" s="12">
        <v>0.0</v>
      </c>
      <c r="Q25" s="12">
        <v>0.0</v>
      </c>
      <c r="R25" s="12">
        <v>0.0</v>
      </c>
      <c r="S25" s="12">
        <v>0.0</v>
      </c>
      <c r="T25" s="12">
        <v>0.0</v>
      </c>
      <c r="U25" s="12">
        <v>0.0</v>
      </c>
      <c r="V25" s="12">
        <v>0.0</v>
      </c>
      <c r="W25" s="12">
        <v>0.0</v>
      </c>
      <c r="X25" s="12">
        <v>0.0</v>
      </c>
      <c r="Y25" s="12">
        <v>0.0</v>
      </c>
      <c r="Z25" s="12">
        <v>0.0</v>
      </c>
      <c r="AA25" s="48">
        <f t="shared" si="6"/>
        <v>0</v>
      </c>
    </row>
    <row r="26" ht="15.75" customHeight="1">
      <c r="A26" s="11">
        <v>16.0</v>
      </c>
      <c r="B26" s="2" t="s">
        <v>138</v>
      </c>
      <c r="C26" s="12">
        <v>0.0</v>
      </c>
      <c r="D26" s="12">
        <v>0.0</v>
      </c>
      <c r="E26" s="12">
        <v>0.0</v>
      </c>
      <c r="F26" s="12">
        <v>0.0</v>
      </c>
      <c r="G26" s="12">
        <v>0.0</v>
      </c>
      <c r="H26" s="12">
        <v>0.0</v>
      </c>
      <c r="I26" s="12">
        <v>0.0</v>
      </c>
      <c r="J26" s="12">
        <v>0.0</v>
      </c>
      <c r="K26" s="12">
        <v>0.0</v>
      </c>
      <c r="L26" s="12">
        <v>0.0</v>
      </c>
      <c r="M26" s="12">
        <v>0.0</v>
      </c>
      <c r="N26" s="12">
        <v>0.0</v>
      </c>
      <c r="O26" s="12">
        <v>0.0</v>
      </c>
      <c r="P26" s="12">
        <v>0.0</v>
      </c>
      <c r="Q26" s="12">
        <v>0.0</v>
      </c>
      <c r="R26" s="12">
        <v>0.0</v>
      </c>
      <c r="S26" s="12">
        <v>0.0</v>
      </c>
      <c r="T26" s="12">
        <v>0.0</v>
      </c>
      <c r="U26" s="12">
        <v>0.0</v>
      </c>
      <c r="V26" s="12">
        <v>0.0</v>
      </c>
      <c r="W26" s="12">
        <v>0.0</v>
      </c>
      <c r="X26" s="12">
        <v>0.0</v>
      </c>
      <c r="Y26" s="12">
        <v>0.0</v>
      </c>
      <c r="Z26" s="12">
        <v>0.0</v>
      </c>
      <c r="AA26" s="48">
        <f t="shared" si="6"/>
        <v>0</v>
      </c>
    </row>
    <row r="27" ht="15.75" customHeight="1">
      <c r="A27" s="11">
        <v>17.0</v>
      </c>
      <c r="B27" s="2" t="s">
        <v>139</v>
      </c>
      <c r="C27" s="12">
        <v>0.0</v>
      </c>
      <c r="D27" s="12">
        <v>0.0</v>
      </c>
      <c r="E27" s="12">
        <v>0.0</v>
      </c>
      <c r="F27" s="12">
        <v>0.0</v>
      </c>
      <c r="G27" s="12">
        <v>0.0</v>
      </c>
      <c r="H27" s="12">
        <v>0.0</v>
      </c>
      <c r="I27" s="12">
        <v>0.0</v>
      </c>
      <c r="J27" s="12">
        <v>0.0</v>
      </c>
      <c r="K27" s="12">
        <v>0.0</v>
      </c>
      <c r="L27" s="12">
        <v>0.0</v>
      </c>
      <c r="M27" s="12">
        <v>0.0</v>
      </c>
      <c r="N27" s="12">
        <v>0.0</v>
      </c>
      <c r="O27" s="12">
        <v>0.0</v>
      </c>
      <c r="P27" s="12">
        <v>0.0</v>
      </c>
      <c r="Q27" s="12">
        <v>0.0</v>
      </c>
      <c r="R27" s="12">
        <v>0.0</v>
      </c>
      <c r="S27" s="12">
        <v>0.0</v>
      </c>
      <c r="T27" s="12">
        <v>0.0</v>
      </c>
      <c r="U27" s="12">
        <v>0.0</v>
      </c>
      <c r="V27" s="12">
        <v>0.0</v>
      </c>
      <c r="W27" s="12">
        <v>0.0</v>
      </c>
      <c r="X27" s="12">
        <v>0.0</v>
      </c>
      <c r="Y27" s="12">
        <v>0.0</v>
      </c>
      <c r="Z27" s="12">
        <v>0.0</v>
      </c>
      <c r="AA27" s="48">
        <f t="shared" si="6"/>
        <v>0</v>
      </c>
    </row>
    <row r="28" ht="15.75" customHeight="1">
      <c r="A28" s="11">
        <v>18.0</v>
      </c>
      <c r="B28" s="2" t="s">
        <v>140</v>
      </c>
      <c r="C28" s="12">
        <v>0.0</v>
      </c>
      <c r="D28" s="12">
        <v>0.0</v>
      </c>
      <c r="E28" s="12">
        <v>0.0</v>
      </c>
      <c r="F28" s="12">
        <v>0.0</v>
      </c>
      <c r="G28" s="12">
        <v>0.0</v>
      </c>
      <c r="H28" s="12">
        <v>0.0</v>
      </c>
      <c r="I28" s="12">
        <v>0.0</v>
      </c>
      <c r="J28" s="12">
        <v>0.0</v>
      </c>
      <c r="K28" s="12">
        <v>0.0</v>
      </c>
      <c r="L28" s="12">
        <v>0.0</v>
      </c>
      <c r="M28" s="12">
        <v>0.0</v>
      </c>
      <c r="N28" s="12">
        <v>0.0</v>
      </c>
      <c r="O28" s="12">
        <v>0.0</v>
      </c>
      <c r="P28" s="12">
        <v>0.0</v>
      </c>
      <c r="Q28" s="12">
        <v>0.0</v>
      </c>
      <c r="R28" s="12">
        <v>0.0</v>
      </c>
      <c r="S28" s="12">
        <v>0.0</v>
      </c>
      <c r="T28" s="12">
        <v>0.0</v>
      </c>
      <c r="U28" s="12">
        <v>0.0</v>
      </c>
      <c r="V28" s="12">
        <v>0.0</v>
      </c>
      <c r="W28" s="12">
        <v>0.0</v>
      </c>
      <c r="X28" s="12">
        <v>0.0</v>
      </c>
      <c r="Y28" s="12">
        <v>0.0</v>
      </c>
      <c r="Z28" s="12">
        <v>0.0</v>
      </c>
      <c r="AA28" s="48">
        <f t="shared" si="6"/>
        <v>0</v>
      </c>
    </row>
    <row r="29" ht="15.75" customHeight="1">
      <c r="A29" s="11">
        <v>19.0</v>
      </c>
      <c r="B29" s="2" t="s">
        <v>141</v>
      </c>
      <c r="C29" s="12">
        <v>0.0</v>
      </c>
      <c r="D29" s="12">
        <v>0.0</v>
      </c>
      <c r="E29" s="12">
        <v>0.0</v>
      </c>
      <c r="F29" s="12">
        <v>0.0</v>
      </c>
      <c r="G29" s="12">
        <v>0.0</v>
      </c>
      <c r="H29" s="12">
        <v>0.0</v>
      </c>
      <c r="I29" s="12">
        <v>0.0</v>
      </c>
      <c r="J29" s="12">
        <v>0.0</v>
      </c>
      <c r="K29" s="12">
        <v>0.0</v>
      </c>
      <c r="L29" s="12">
        <v>0.0</v>
      </c>
      <c r="M29" s="12">
        <v>0.0</v>
      </c>
      <c r="N29" s="12">
        <v>0.0</v>
      </c>
      <c r="O29" s="12">
        <v>0.0</v>
      </c>
      <c r="P29" s="12">
        <v>0.0</v>
      </c>
      <c r="Q29" s="12">
        <v>0.0</v>
      </c>
      <c r="R29" s="12">
        <v>0.0</v>
      </c>
      <c r="S29" s="12">
        <v>0.0</v>
      </c>
      <c r="T29" s="12">
        <v>0.0</v>
      </c>
      <c r="U29" s="12">
        <v>0.0</v>
      </c>
      <c r="V29" s="12">
        <v>0.0</v>
      </c>
      <c r="W29" s="12">
        <v>0.0</v>
      </c>
      <c r="X29" s="12">
        <v>0.0</v>
      </c>
      <c r="Y29" s="12">
        <v>0.0</v>
      </c>
      <c r="Z29" s="12">
        <v>0.0</v>
      </c>
      <c r="AA29" s="48">
        <f t="shared" si="6"/>
        <v>0</v>
      </c>
    </row>
    <row r="30" ht="15.75" customHeight="1">
      <c r="A30" s="11">
        <v>20.0</v>
      </c>
      <c r="B30" s="2" t="s">
        <v>114</v>
      </c>
      <c r="C30" s="12">
        <v>0.0</v>
      </c>
      <c r="D30" s="12">
        <v>0.0</v>
      </c>
      <c r="E30" s="12">
        <v>0.0</v>
      </c>
      <c r="F30" s="12">
        <v>0.0</v>
      </c>
      <c r="G30" s="12">
        <v>0.0</v>
      </c>
      <c r="H30" s="12">
        <v>0.0</v>
      </c>
      <c r="I30" s="12">
        <v>0.0</v>
      </c>
      <c r="J30" s="12">
        <v>0.0</v>
      </c>
      <c r="K30" s="12">
        <v>0.0</v>
      </c>
      <c r="L30" s="12">
        <v>0.0</v>
      </c>
      <c r="M30" s="12">
        <v>0.0</v>
      </c>
      <c r="N30" s="12">
        <v>0.0</v>
      </c>
      <c r="O30" s="12">
        <v>0.0</v>
      </c>
      <c r="P30" s="12">
        <v>0.0</v>
      </c>
      <c r="Q30" s="12">
        <v>0.0</v>
      </c>
      <c r="R30" s="12">
        <v>0.0</v>
      </c>
      <c r="S30" s="12">
        <v>0.0</v>
      </c>
      <c r="T30" s="12">
        <v>0.0</v>
      </c>
      <c r="U30" s="12">
        <v>0.0</v>
      </c>
      <c r="V30" s="12">
        <v>0.0</v>
      </c>
      <c r="W30" s="12">
        <v>0.0</v>
      </c>
      <c r="X30" s="12">
        <v>0.0</v>
      </c>
      <c r="Y30" s="12">
        <v>0.0</v>
      </c>
      <c r="Z30" s="12">
        <v>0.0</v>
      </c>
      <c r="AA30" s="48">
        <f t="shared" si="6"/>
        <v>0</v>
      </c>
    </row>
    <row r="31" ht="15.75" customHeight="1">
      <c r="A31" s="11">
        <v>21.0</v>
      </c>
      <c r="B31" s="2" t="s">
        <v>99</v>
      </c>
      <c r="C31" s="51">
        <f t="shared" ref="C31:AA31" si="7">SUM(C24:C30)</f>
        <v>0</v>
      </c>
      <c r="D31" s="51">
        <f t="shared" si="7"/>
        <v>0</v>
      </c>
      <c r="E31" s="51">
        <f t="shared" si="7"/>
        <v>0</v>
      </c>
      <c r="F31" s="51">
        <f t="shared" si="7"/>
        <v>0</v>
      </c>
      <c r="G31" s="51">
        <f t="shared" si="7"/>
        <v>0</v>
      </c>
      <c r="H31" s="51">
        <f t="shared" si="7"/>
        <v>0</v>
      </c>
      <c r="I31" s="51">
        <f t="shared" si="7"/>
        <v>0</v>
      </c>
      <c r="J31" s="51">
        <f t="shared" si="7"/>
        <v>0</v>
      </c>
      <c r="K31" s="51">
        <f t="shared" si="7"/>
        <v>0</v>
      </c>
      <c r="L31" s="51">
        <f t="shared" si="7"/>
        <v>0</v>
      </c>
      <c r="M31" s="51">
        <f t="shared" si="7"/>
        <v>0</v>
      </c>
      <c r="N31" s="51">
        <f t="shared" si="7"/>
        <v>0</v>
      </c>
      <c r="O31" s="51">
        <f t="shared" si="7"/>
        <v>0</v>
      </c>
      <c r="P31" s="51">
        <f t="shared" si="7"/>
        <v>0</v>
      </c>
      <c r="Q31" s="51">
        <f t="shared" si="7"/>
        <v>0</v>
      </c>
      <c r="R31" s="51">
        <f t="shared" si="7"/>
        <v>0</v>
      </c>
      <c r="S31" s="51">
        <f t="shared" si="7"/>
        <v>0</v>
      </c>
      <c r="T31" s="51">
        <f t="shared" si="7"/>
        <v>0</v>
      </c>
      <c r="U31" s="51">
        <f t="shared" si="7"/>
        <v>0</v>
      </c>
      <c r="V31" s="51">
        <f t="shared" si="7"/>
        <v>0</v>
      </c>
      <c r="W31" s="51">
        <f t="shared" si="7"/>
        <v>0</v>
      </c>
      <c r="X31" s="51">
        <f t="shared" si="7"/>
        <v>0</v>
      </c>
      <c r="Y31" s="51">
        <f t="shared" si="7"/>
        <v>0</v>
      </c>
      <c r="Z31" s="51">
        <f t="shared" si="7"/>
        <v>0</v>
      </c>
      <c r="AA31" s="51">
        <f t="shared" si="7"/>
        <v>0</v>
      </c>
    </row>
    <row r="32" ht="9.75" customHeight="1">
      <c r="A32" s="11"/>
      <c r="B32" s="34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</row>
    <row r="33" ht="15.75" customHeight="1">
      <c r="A33" s="19"/>
      <c r="B33" s="9" t="s">
        <v>143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ht="15.75" customHeight="1">
      <c r="A34" s="11">
        <v>22.0</v>
      </c>
      <c r="B34" s="2" t="s">
        <v>144</v>
      </c>
      <c r="C34" s="12">
        <v>0.0</v>
      </c>
      <c r="D34" s="12">
        <v>0.0</v>
      </c>
      <c r="E34" s="12">
        <v>0.0</v>
      </c>
      <c r="F34" s="12">
        <v>0.0</v>
      </c>
      <c r="G34" s="12">
        <v>0.0</v>
      </c>
      <c r="H34" s="12">
        <v>0.0</v>
      </c>
      <c r="I34" s="12">
        <v>0.0</v>
      </c>
      <c r="J34" s="12">
        <v>0.0</v>
      </c>
      <c r="K34" s="12">
        <v>0.0</v>
      </c>
      <c r="L34" s="12">
        <v>0.0</v>
      </c>
      <c r="M34" s="12">
        <v>0.0</v>
      </c>
      <c r="N34" s="12">
        <v>0.0</v>
      </c>
      <c r="O34" s="12">
        <v>0.0</v>
      </c>
      <c r="P34" s="12">
        <v>0.0</v>
      </c>
      <c r="Q34" s="12">
        <v>0.0</v>
      </c>
      <c r="R34" s="12">
        <v>0.0</v>
      </c>
      <c r="S34" s="12">
        <v>0.0</v>
      </c>
      <c r="T34" s="12">
        <v>0.0</v>
      </c>
      <c r="U34" s="12">
        <v>0.0</v>
      </c>
      <c r="V34" s="12">
        <v>0.0</v>
      </c>
      <c r="W34" s="12">
        <v>0.0</v>
      </c>
      <c r="X34" s="12">
        <v>0.0</v>
      </c>
      <c r="Y34" s="12">
        <v>0.0</v>
      </c>
      <c r="Z34" s="12">
        <v>0.0</v>
      </c>
      <c r="AA34" s="48">
        <f t="shared" ref="AA34:AA37" si="8">SUM(C34:Z34)</f>
        <v>0</v>
      </c>
      <c r="AB34" s="50"/>
    </row>
    <row r="35" ht="15.75" customHeight="1">
      <c r="A35" s="11">
        <v>23.0</v>
      </c>
      <c r="B35" s="2" t="s">
        <v>145</v>
      </c>
      <c r="C35" s="12">
        <v>0.0</v>
      </c>
      <c r="D35" s="12">
        <v>0.0</v>
      </c>
      <c r="E35" s="12">
        <v>0.0</v>
      </c>
      <c r="F35" s="12">
        <v>0.0</v>
      </c>
      <c r="G35" s="12">
        <v>0.0</v>
      </c>
      <c r="H35" s="12">
        <v>0.0</v>
      </c>
      <c r="I35" s="12">
        <v>0.0</v>
      </c>
      <c r="J35" s="12">
        <v>0.0</v>
      </c>
      <c r="K35" s="12">
        <v>0.0</v>
      </c>
      <c r="L35" s="12">
        <v>0.0</v>
      </c>
      <c r="M35" s="12">
        <v>0.0</v>
      </c>
      <c r="N35" s="12">
        <v>0.0</v>
      </c>
      <c r="O35" s="12">
        <v>0.0</v>
      </c>
      <c r="P35" s="12">
        <v>0.0</v>
      </c>
      <c r="Q35" s="12">
        <v>0.0</v>
      </c>
      <c r="R35" s="12">
        <v>0.0</v>
      </c>
      <c r="S35" s="12">
        <v>0.0</v>
      </c>
      <c r="T35" s="12">
        <v>0.0</v>
      </c>
      <c r="U35" s="12">
        <v>0.0</v>
      </c>
      <c r="V35" s="12">
        <v>0.0</v>
      </c>
      <c r="W35" s="12">
        <v>0.0</v>
      </c>
      <c r="X35" s="12">
        <v>0.0</v>
      </c>
      <c r="Y35" s="12">
        <v>0.0</v>
      </c>
      <c r="Z35" s="12">
        <v>0.0</v>
      </c>
      <c r="AA35" s="48">
        <f t="shared" si="8"/>
        <v>0</v>
      </c>
      <c r="AB35" s="50"/>
    </row>
    <row r="36" ht="15.75" customHeight="1">
      <c r="A36" s="11">
        <v>24.0</v>
      </c>
      <c r="B36" s="2" t="s">
        <v>146</v>
      </c>
      <c r="C36" s="12">
        <v>0.0</v>
      </c>
      <c r="D36" s="12">
        <v>0.0</v>
      </c>
      <c r="E36" s="12">
        <v>0.0</v>
      </c>
      <c r="F36" s="12">
        <v>0.0</v>
      </c>
      <c r="G36" s="12">
        <v>0.0</v>
      </c>
      <c r="H36" s="12">
        <v>0.0</v>
      </c>
      <c r="I36" s="12">
        <v>0.0</v>
      </c>
      <c r="J36" s="12">
        <v>0.0</v>
      </c>
      <c r="K36" s="12">
        <v>0.0</v>
      </c>
      <c r="L36" s="12">
        <v>0.0</v>
      </c>
      <c r="M36" s="12">
        <v>0.0</v>
      </c>
      <c r="N36" s="12">
        <v>0.0</v>
      </c>
      <c r="O36" s="12">
        <v>0.0</v>
      </c>
      <c r="P36" s="12">
        <v>0.0</v>
      </c>
      <c r="Q36" s="12">
        <v>0.0</v>
      </c>
      <c r="R36" s="12">
        <v>0.0</v>
      </c>
      <c r="S36" s="12">
        <v>0.0</v>
      </c>
      <c r="T36" s="12">
        <v>0.0</v>
      </c>
      <c r="U36" s="12">
        <v>0.0</v>
      </c>
      <c r="V36" s="12">
        <v>0.0</v>
      </c>
      <c r="W36" s="12">
        <v>0.0</v>
      </c>
      <c r="X36" s="12">
        <v>0.0</v>
      </c>
      <c r="Y36" s="12">
        <v>0.0</v>
      </c>
      <c r="Z36" s="12">
        <v>0.0</v>
      </c>
      <c r="AA36" s="48">
        <f t="shared" si="8"/>
        <v>0</v>
      </c>
      <c r="AB36" s="50"/>
    </row>
    <row r="37" ht="15.75" customHeight="1">
      <c r="A37" s="11">
        <v>25.0</v>
      </c>
      <c r="B37" s="2" t="s">
        <v>120</v>
      </c>
      <c r="C37" s="12">
        <v>0.0</v>
      </c>
      <c r="D37" s="12">
        <v>0.0</v>
      </c>
      <c r="E37" s="12">
        <v>0.0</v>
      </c>
      <c r="F37" s="12">
        <v>0.0</v>
      </c>
      <c r="G37" s="12">
        <v>0.0</v>
      </c>
      <c r="H37" s="12">
        <v>0.0</v>
      </c>
      <c r="I37" s="12">
        <v>0.0</v>
      </c>
      <c r="J37" s="12">
        <v>0.0</v>
      </c>
      <c r="K37" s="12">
        <v>0.0</v>
      </c>
      <c r="L37" s="12">
        <v>0.0</v>
      </c>
      <c r="M37" s="12">
        <v>0.0</v>
      </c>
      <c r="N37" s="12">
        <v>0.0</v>
      </c>
      <c r="O37" s="12">
        <v>0.0</v>
      </c>
      <c r="P37" s="12">
        <v>0.0</v>
      </c>
      <c r="Q37" s="12">
        <v>0.0</v>
      </c>
      <c r="R37" s="12">
        <v>0.0</v>
      </c>
      <c r="S37" s="12">
        <v>0.0</v>
      </c>
      <c r="T37" s="12">
        <v>0.0</v>
      </c>
      <c r="U37" s="12">
        <v>0.0</v>
      </c>
      <c r="V37" s="12">
        <v>0.0</v>
      </c>
      <c r="W37" s="12">
        <v>0.0</v>
      </c>
      <c r="X37" s="12">
        <v>0.0</v>
      </c>
      <c r="Y37" s="12">
        <v>0.0</v>
      </c>
      <c r="Z37" s="12">
        <v>0.0</v>
      </c>
      <c r="AA37" s="48">
        <f t="shared" si="8"/>
        <v>0</v>
      </c>
      <c r="AB37" s="50"/>
    </row>
    <row r="38" ht="15.75" customHeight="1">
      <c r="A38" s="11">
        <v>26.0</v>
      </c>
      <c r="B38" s="2" t="s">
        <v>99</v>
      </c>
      <c r="C38" s="51">
        <f t="shared" ref="C38:AA38" si="9">SUM(C34:C37)</f>
        <v>0</v>
      </c>
      <c r="D38" s="51">
        <f t="shared" si="9"/>
        <v>0</v>
      </c>
      <c r="E38" s="51">
        <f t="shared" si="9"/>
        <v>0</v>
      </c>
      <c r="F38" s="51">
        <f t="shared" si="9"/>
        <v>0</v>
      </c>
      <c r="G38" s="51">
        <f t="shared" si="9"/>
        <v>0</v>
      </c>
      <c r="H38" s="51">
        <f t="shared" si="9"/>
        <v>0</v>
      </c>
      <c r="I38" s="51">
        <f t="shared" si="9"/>
        <v>0</v>
      </c>
      <c r="J38" s="51">
        <f t="shared" si="9"/>
        <v>0</v>
      </c>
      <c r="K38" s="51">
        <f t="shared" si="9"/>
        <v>0</v>
      </c>
      <c r="L38" s="51">
        <f t="shared" si="9"/>
        <v>0</v>
      </c>
      <c r="M38" s="51">
        <f t="shared" si="9"/>
        <v>0</v>
      </c>
      <c r="N38" s="51">
        <f t="shared" si="9"/>
        <v>0</v>
      </c>
      <c r="O38" s="51">
        <f t="shared" si="9"/>
        <v>0</v>
      </c>
      <c r="P38" s="51">
        <f t="shared" si="9"/>
        <v>0</v>
      </c>
      <c r="Q38" s="51">
        <f t="shared" si="9"/>
        <v>0</v>
      </c>
      <c r="R38" s="51">
        <f t="shared" si="9"/>
        <v>0</v>
      </c>
      <c r="S38" s="51">
        <f t="shared" si="9"/>
        <v>0</v>
      </c>
      <c r="T38" s="51">
        <f t="shared" si="9"/>
        <v>0</v>
      </c>
      <c r="U38" s="51">
        <f t="shared" si="9"/>
        <v>0</v>
      </c>
      <c r="V38" s="51">
        <f t="shared" si="9"/>
        <v>0</v>
      </c>
      <c r="W38" s="51">
        <f t="shared" si="9"/>
        <v>0</v>
      </c>
      <c r="X38" s="51">
        <f t="shared" si="9"/>
        <v>0</v>
      </c>
      <c r="Y38" s="51">
        <f t="shared" si="9"/>
        <v>0</v>
      </c>
      <c r="Z38" s="51">
        <f t="shared" si="9"/>
        <v>0</v>
      </c>
      <c r="AA38" s="51">
        <f t="shared" si="9"/>
        <v>0</v>
      </c>
    </row>
    <row r="39" ht="9.75" customHeight="1">
      <c r="A39" s="11"/>
      <c r="C39" s="14"/>
      <c r="D39" s="48"/>
      <c r="E39" s="48"/>
      <c r="F39" s="48"/>
      <c r="G39" s="48"/>
      <c r="H39" s="48"/>
      <c r="I39" s="48"/>
      <c r="J39" s="14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14"/>
    </row>
    <row r="40" ht="15.75" customHeight="1">
      <c r="A40" s="19"/>
      <c r="B40" s="9" t="s">
        <v>133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</row>
    <row r="41" ht="15.75" customHeight="1">
      <c r="A41" s="11">
        <v>27.0</v>
      </c>
      <c r="B41" s="2" t="s">
        <v>149</v>
      </c>
      <c r="C41" s="12">
        <v>0.0</v>
      </c>
      <c r="D41" s="12">
        <v>0.0</v>
      </c>
      <c r="E41" s="12">
        <v>0.0</v>
      </c>
      <c r="F41" s="12">
        <v>0.0</v>
      </c>
      <c r="G41" s="12">
        <v>0.0</v>
      </c>
      <c r="H41" s="12">
        <v>0.0</v>
      </c>
      <c r="I41" s="12">
        <v>0.0</v>
      </c>
      <c r="J41" s="12">
        <v>0.0</v>
      </c>
      <c r="K41" s="12">
        <v>0.0</v>
      </c>
      <c r="L41" s="12">
        <v>0.0</v>
      </c>
      <c r="M41" s="12">
        <v>0.0</v>
      </c>
      <c r="N41" s="12">
        <v>0.0</v>
      </c>
      <c r="O41" s="12">
        <v>0.0</v>
      </c>
      <c r="P41" s="12">
        <v>0.0</v>
      </c>
      <c r="Q41" s="12">
        <v>0.0</v>
      </c>
      <c r="R41" s="12">
        <v>0.0</v>
      </c>
      <c r="S41" s="12">
        <v>0.0</v>
      </c>
      <c r="T41" s="12">
        <v>0.0</v>
      </c>
      <c r="U41" s="12">
        <v>0.0</v>
      </c>
      <c r="V41" s="12">
        <v>0.0</v>
      </c>
      <c r="W41" s="12">
        <v>0.0</v>
      </c>
      <c r="X41" s="12">
        <v>0.0</v>
      </c>
      <c r="Y41" s="12">
        <v>0.0</v>
      </c>
      <c r="Z41" s="12">
        <v>0.0</v>
      </c>
      <c r="AA41" s="48">
        <f t="shared" ref="AA41:AA55" si="10">SUM(C41:Z41)</f>
        <v>0</v>
      </c>
    </row>
    <row r="42" ht="15.75" customHeight="1">
      <c r="A42" s="11">
        <v>28.0</v>
      </c>
      <c r="B42" s="2" t="s">
        <v>159</v>
      </c>
      <c r="C42" s="12">
        <v>0.0</v>
      </c>
      <c r="D42" s="12">
        <v>0.0</v>
      </c>
      <c r="E42" s="12">
        <v>0.0</v>
      </c>
      <c r="F42" s="12">
        <v>0.0</v>
      </c>
      <c r="G42" s="12">
        <v>0.0</v>
      </c>
      <c r="H42" s="12">
        <v>0.0</v>
      </c>
      <c r="I42" s="12">
        <v>0.0</v>
      </c>
      <c r="J42" s="12">
        <v>0.0</v>
      </c>
      <c r="K42" s="12">
        <v>0.0</v>
      </c>
      <c r="L42" s="12">
        <v>0.0</v>
      </c>
      <c r="M42" s="12">
        <v>0.0</v>
      </c>
      <c r="N42" s="12">
        <v>0.0</v>
      </c>
      <c r="O42" s="12">
        <v>0.0</v>
      </c>
      <c r="P42" s="12">
        <v>0.0</v>
      </c>
      <c r="Q42" s="12">
        <v>0.0</v>
      </c>
      <c r="R42" s="12">
        <v>0.0</v>
      </c>
      <c r="S42" s="12">
        <v>0.0</v>
      </c>
      <c r="T42" s="12">
        <v>0.0</v>
      </c>
      <c r="U42" s="12">
        <v>0.0</v>
      </c>
      <c r="V42" s="12">
        <v>0.0</v>
      </c>
      <c r="W42" s="12">
        <v>0.0</v>
      </c>
      <c r="X42" s="12">
        <v>0.0</v>
      </c>
      <c r="Y42" s="12">
        <v>0.0</v>
      </c>
      <c r="Z42" s="12">
        <v>0.0</v>
      </c>
      <c r="AA42" s="48">
        <f t="shared" si="10"/>
        <v>0</v>
      </c>
      <c r="AB42" s="3"/>
    </row>
    <row r="43" ht="15.75" customHeight="1">
      <c r="A43" s="11">
        <v>29.0</v>
      </c>
      <c r="B43" s="2" t="s">
        <v>150</v>
      </c>
      <c r="C43" s="12">
        <v>0.0</v>
      </c>
      <c r="D43" s="12">
        <v>0.0</v>
      </c>
      <c r="E43" s="12">
        <v>0.0</v>
      </c>
      <c r="F43" s="12">
        <v>0.0</v>
      </c>
      <c r="G43" s="12">
        <v>0.0</v>
      </c>
      <c r="H43" s="12">
        <v>0.0</v>
      </c>
      <c r="I43" s="12">
        <v>0.0</v>
      </c>
      <c r="J43" s="12">
        <v>0.0</v>
      </c>
      <c r="K43" s="12">
        <v>0.0</v>
      </c>
      <c r="L43" s="12">
        <v>0.0</v>
      </c>
      <c r="M43" s="12">
        <v>0.0</v>
      </c>
      <c r="N43" s="12">
        <v>0.0</v>
      </c>
      <c r="O43" s="12">
        <v>0.0</v>
      </c>
      <c r="P43" s="12">
        <v>0.0</v>
      </c>
      <c r="Q43" s="12">
        <v>0.0</v>
      </c>
      <c r="R43" s="12">
        <v>0.0</v>
      </c>
      <c r="S43" s="12">
        <v>0.0</v>
      </c>
      <c r="T43" s="12">
        <v>0.0</v>
      </c>
      <c r="U43" s="12">
        <v>0.0</v>
      </c>
      <c r="V43" s="12">
        <v>0.0</v>
      </c>
      <c r="W43" s="12">
        <v>0.0</v>
      </c>
      <c r="X43" s="12">
        <v>0.0</v>
      </c>
      <c r="Y43" s="12">
        <v>0.0</v>
      </c>
      <c r="Z43" s="12">
        <v>0.0</v>
      </c>
      <c r="AA43" s="48">
        <f t="shared" si="10"/>
        <v>0</v>
      </c>
    </row>
    <row r="44" ht="15.75" customHeight="1">
      <c r="A44" s="11">
        <v>30.0</v>
      </c>
      <c r="B44" s="2" t="s">
        <v>151</v>
      </c>
      <c r="C44" s="12">
        <v>0.0</v>
      </c>
      <c r="D44" s="12">
        <v>0.0</v>
      </c>
      <c r="E44" s="12">
        <v>0.0</v>
      </c>
      <c r="F44" s="12">
        <v>0.0</v>
      </c>
      <c r="G44" s="12">
        <v>0.0</v>
      </c>
      <c r="H44" s="12">
        <v>0.0</v>
      </c>
      <c r="I44" s="12">
        <v>0.0</v>
      </c>
      <c r="J44" s="12">
        <v>0.0</v>
      </c>
      <c r="K44" s="12">
        <v>0.0</v>
      </c>
      <c r="L44" s="12">
        <v>0.0</v>
      </c>
      <c r="M44" s="12">
        <v>0.0</v>
      </c>
      <c r="N44" s="12">
        <v>0.0</v>
      </c>
      <c r="O44" s="12">
        <v>0.0</v>
      </c>
      <c r="P44" s="12">
        <v>0.0</v>
      </c>
      <c r="Q44" s="12">
        <v>0.0</v>
      </c>
      <c r="R44" s="12">
        <v>0.0</v>
      </c>
      <c r="S44" s="12">
        <v>0.0</v>
      </c>
      <c r="T44" s="12">
        <v>0.0</v>
      </c>
      <c r="U44" s="12">
        <v>0.0</v>
      </c>
      <c r="V44" s="12">
        <v>0.0</v>
      </c>
      <c r="W44" s="12">
        <v>0.0</v>
      </c>
      <c r="X44" s="12">
        <v>0.0</v>
      </c>
      <c r="Y44" s="12">
        <v>0.0</v>
      </c>
      <c r="Z44" s="12">
        <v>0.0</v>
      </c>
      <c r="AA44" s="48">
        <f t="shared" si="10"/>
        <v>0</v>
      </c>
    </row>
    <row r="45" ht="15.75" customHeight="1">
      <c r="A45" s="11">
        <v>31.0</v>
      </c>
      <c r="B45" s="2" t="s">
        <v>152</v>
      </c>
      <c r="C45" s="12">
        <v>0.0</v>
      </c>
      <c r="D45" s="12">
        <v>0.0</v>
      </c>
      <c r="E45" s="12">
        <v>0.0</v>
      </c>
      <c r="F45" s="12">
        <v>0.0</v>
      </c>
      <c r="G45" s="12">
        <v>0.0</v>
      </c>
      <c r="H45" s="12">
        <v>0.0</v>
      </c>
      <c r="I45" s="12">
        <v>0.0</v>
      </c>
      <c r="J45" s="12">
        <v>0.0</v>
      </c>
      <c r="K45" s="12">
        <v>0.0</v>
      </c>
      <c r="L45" s="12">
        <v>0.0</v>
      </c>
      <c r="M45" s="12">
        <v>0.0</v>
      </c>
      <c r="N45" s="12">
        <v>0.0</v>
      </c>
      <c r="O45" s="12">
        <v>0.0</v>
      </c>
      <c r="P45" s="12">
        <v>0.0</v>
      </c>
      <c r="Q45" s="12">
        <v>0.0</v>
      </c>
      <c r="R45" s="12">
        <v>0.0</v>
      </c>
      <c r="S45" s="12">
        <v>0.0</v>
      </c>
      <c r="T45" s="12">
        <v>0.0</v>
      </c>
      <c r="U45" s="12">
        <v>0.0</v>
      </c>
      <c r="V45" s="12">
        <v>0.0</v>
      </c>
      <c r="W45" s="12">
        <v>0.0</v>
      </c>
      <c r="X45" s="12">
        <v>0.0</v>
      </c>
      <c r="Y45" s="12">
        <v>0.0</v>
      </c>
      <c r="Z45" s="12">
        <v>0.0</v>
      </c>
      <c r="AA45" s="48">
        <f t="shared" si="10"/>
        <v>0</v>
      </c>
    </row>
    <row r="46" ht="15.75" customHeight="1">
      <c r="A46" s="11">
        <v>32.0</v>
      </c>
      <c r="B46" s="2" t="s">
        <v>153</v>
      </c>
      <c r="C46" s="12">
        <v>0.0</v>
      </c>
      <c r="D46" s="12">
        <v>0.0</v>
      </c>
      <c r="E46" s="12">
        <v>0.0</v>
      </c>
      <c r="F46" s="12">
        <v>0.0</v>
      </c>
      <c r="G46" s="12">
        <v>0.0</v>
      </c>
      <c r="H46" s="12">
        <v>0.0</v>
      </c>
      <c r="I46" s="12">
        <v>0.0</v>
      </c>
      <c r="J46" s="12">
        <v>0.0</v>
      </c>
      <c r="K46" s="12">
        <v>0.0</v>
      </c>
      <c r="L46" s="12">
        <v>0.0</v>
      </c>
      <c r="M46" s="12">
        <v>0.0</v>
      </c>
      <c r="N46" s="12">
        <v>0.0</v>
      </c>
      <c r="O46" s="12">
        <v>0.0</v>
      </c>
      <c r="P46" s="12">
        <v>0.0</v>
      </c>
      <c r="Q46" s="12">
        <v>0.0</v>
      </c>
      <c r="R46" s="12">
        <v>0.0</v>
      </c>
      <c r="S46" s="12">
        <v>0.0</v>
      </c>
      <c r="T46" s="12">
        <v>0.0</v>
      </c>
      <c r="U46" s="12">
        <v>0.0</v>
      </c>
      <c r="V46" s="12">
        <v>0.0</v>
      </c>
      <c r="W46" s="12">
        <v>0.0</v>
      </c>
      <c r="X46" s="12">
        <v>0.0</v>
      </c>
      <c r="Y46" s="12">
        <v>0.0</v>
      </c>
      <c r="Z46" s="12">
        <v>0.0</v>
      </c>
      <c r="AA46" s="48">
        <f t="shared" si="10"/>
        <v>0</v>
      </c>
    </row>
    <row r="47" ht="15.75" customHeight="1">
      <c r="A47" s="11">
        <v>33.0</v>
      </c>
      <c r="B47" s="2" t="s">
        <v>202</v>
      </c>
      <c r="C47" s="12">
        <v>0.0</v>
      </c>
      <c r="D47" s="12">
        <v>0.0</v>
      </c>
      <c r="E47" s="12">
        <v>0.0</v>
      </c>
      <c r="F47" s="12">
        <v>0.0</v>
      </c>
      <c r="G47" s="12">
        <v>0.0</v>
      </c>
      <c r="H47" s="12">
        <v>0.0</v>
      </c>
      <c r="I47" s="12">
        <v>0.0</v>
      </c>
      <c r="J47" s="12">
        <v>0.0</v>
      </c>
      <c r="K47" s="12">
        <v>0.0</v>
      </c>
      <c r="L47" s="12">
        <v>0.0</v>
      </c>
      <c r="M47" s="12">
        <v>0.0</v>
      </c>
      <c r="N47" s="12">
        <v>0.0</v>
      </c>
      <c r="O47" s="12">
        <v>0.0</v>
      </c>
      <c r="P47" s="12">
        <v>0.0</v>
      </c>
      <c r="Q47" s="12">
        <v>0.0</v>
      </c>
      <c r="R47" s="12">
        <v>0.0</v>
      </c>
      <c r="S47" s="12">
        <v>0.0</v>
      </c>
      <c r="T47" s="12">
        <v>0.0</v>
      </c>
      <c r="U47" s="12">
        <v>0.0</v>
      </c>
      <c r="V47" s="12">
        <v>0.0</v>
      </c>
      <c r="W47" s="12">
        <v>0.0</v>
      </c>
      <c r="X47" s="12">
        <v>0.0</v>
      </c>
      <c r="Y47" s="12">
        <v>0.0</v>
      </c>
      <c r="Z47" s="12">
        <v>0.0</v>
      </c>
      <c r="AA47" s="48">
        <f t="shared" si="10"/>
        <v>0</v>
      </c>
    </row>
    <row r="48" ht="15.75" customHeight="1">
      <c r="A48" s="11">
        <v>34.0</v>
      </c>
      <c r="B48" s="2" t="s">
        <v>203</v>
      </c>
      <c r="C48" s="12">
        <v>0.0</v>
      </c>
      <c r="D48" s="12">
        <v>0.0</v>
      </c>
      <c r="E48" s="12">
        <v>0.0</v>
      </c>
      <c r="F48" s="12">
        <v>0.0</v>
      </c>
      <c r="G48" s="12">
        <v>0.0</v>
      </c>
      <c r="H48" s="12">
        <v>0.0</v>
      </c>
      <c r="I48" s="12">
        <v>0.0</v>
      </c>
      <c r="J48" s="12">
        <v>0.0</v>
      </c>
      <c r="K48" s="12">
        <v>0.0</v>
      </c>
      <c r="L48" s="12">
        <v>0.0</v>
      </c>
      <c r="M48" s="12">
        <v>0.0</v>
      </c>
      <c r="N48" s="12">
        <v>0.0</v>
      </c>
      <c r="O48" s="12">
        <v>0.0</v>
      </c>
      <c r="P48" s="12">
        <v>0.0</v>
      </c>
      <c r="Q48" s="12">
        <v>0.0</v>
      </c>
      <c r="R48" s="12">
        <v>0.0</v>
      </c>
      <c r="S48" s="12">
        <v>0.0</v>
      </c>
      <c r="T48" s="12">
        <v>0.0</v>
      </c>
      <c r="U48" s="12">
        <v>0.0</v>
      </c>
      <c r="V48" s="12">
        <v>0.0</v>
      </c>
      <c r="W48" s="12">
        <v>0.0</v>
      </c>
      <c r="X48" s="12">
        <v>0.0</v>
      </c>
      <c r="Y48" s="12">
        <v>0.0</v>
      </c>
      <c r="Z48" s="12">
        <v>0.0</v>
      </c>
      <c r="AA48" s="48">
        <f t="shared" si="10"/>
        <v>0</v>
      </c>
      <c r="AB48" s="3"/>
    </row>
    <row r="49" ht="15.75" customHeight="1">
      <c r="A49" s="11">
        <v>35.0</v>
      </c>
      <c r="B49" s="2" t="s">
        <v>204</v>
      </c>
      <c r="C49" s="12">
        <v>0.0</v>
      </c>
      <c r="D49" s="12">
        <v>0.0</v>
      </c>
      <c r="E49" s="12">
        <v>0.0</v>
      </c>
      <c r="F49" s="12">
        <v>0.0</v>
      </c>
      <c r="G49" s="12">
        <v>0.0</v>
      </c>
      <c r="H49" s="12">
        <v>0.0</v>
      </c>
      <c r="I49" s="12">
        <v>0.0</v>
      </c>
      <c r="J49" s="12">
        <v>0.0</v>
      </c>
      <c r="K49" s="12">
        <v>0.0</v>
      </c>
      <c r="L49" s="12">
        <v>0.0</v>
      </c>
      <c r="M49" s="12">
        <v>0.0</v>
      </c>
      <c r="N49" s="12">
        <v>0.0</v>
      </c>
      <c r="O49" s="12">
        <v>0.0</v>
      </c>
      <c r="P49" s="12">
        <v>0.0</v>
      </c>
      <c r="Q49" s="12">
        <v>0.0</v>
      </c>
      <c r="R49" s="12">
        <v>0.0</v>
      </c>
      <c r="S49" s="12">
        <v>0.0</v>
      </c>
      <c r="T49" s="12">
        <v>0.0</v>
      </c>
      <c r="U49" s="12">
        <v>0.0</v>
      </c>
      <c r="V49" s="12">
        <v>0.0</v>
      </c>
      <c r="W49" s="12">
        <v>0.0</v>
      </c>
      <c r="X49" s="12">
        <v>0.0</v>
      </c>
      <c r="Y49" s="12">
        <v>0.0</v>
      </c>
      <c r="Z49" s="12">
        <v>0.0</v>
      </c>
      <c r="AA49" s="48">
        <f t="shared" si="10"/>
        <v>0</v>
      </c>
      <c r="AB49" s="3"/>
    </row>
    <row r="50" ht="15.75" customHeight="1">
      <c r="A50" s="11">
        <v>36.0</v>
      </c>
      <c r="B50" s="2" t="s">
        <v>205</v>
      </c>
      <c r="C50" s="12">
        <v>0.0</v>
      </c>
      <c r="D50" s="12">
        <v>0.0</v>
      </c>
      <c r="E50" s="12">
        <v>0.0</v>
      </c>
      <c r="F50" s="12">
        <v>0.0</v>
      </c>
      <c r="G50" s="12">
        <v>0.0</v>
      </c>
      <c r="H50" s="12">
        <v>0.0</v>
      </c>
      <c r="I50" s="12">
        <v>0.0</v>
      </c>
      <c r="J50" s="12">
        <v>0.0</v>
      </c>
      <c r="K50" s="12">
        <v>0.0</v>
      </c>
      <c r="L50" s="12">
        <v>0.0</v>
      </c>
      <c r="M50" s="12">
        <v>0.0</v>
      </c>
      <c r="N50" s="12">
        <v>0.0</v>
      </c>
      <c r="O50" s="12">
        <v>0.0</v>
      </c>
      <c r="P50" s="12">
        <v>0.0</v>
      </c>
      <c r="Q50" s="12">
        <v>0.0</v>
      </c>
      <c r="R50" s="12">
        <v>0.0</v>
      </c>
      <c r="S50" s="12">
        <v>0.0</v>
      </c>
      <c r="T50" s="12">
        <v>0.0</v>
      </c>
      <c r="U50" s="12">
        <v>0.0</v>
      </c>
      <c r="V50" s="12">
        <v>0.0</v>
      </c>
      <c r="W50" s="12">
        <v>0.0</v>
      </c>
      <c r="X50" s="12">
        <v>0.0</v>
      </c>
      <c r="Y50" s="12">
        <v>0.0</v>
      </c>
      <c r="Z50" s="12">
        <v>0.0</v>
      </c>
      <c r="AA50" s="48">
        <f t="shared" si="10"/>
        <v>0</v>
      </c>
      <c r="AB50" s="3"/>
    </row>
    <row r="51" ht="15.75" customHeight="1">
      <c r="A51" s="11">
        <v>37.0</v>
      </c>
      <c r="B51" s="2" t="s">
        <v>155</v>
      </c>
      <c r="C51" s="12">
        <v>0.0</v>
      </c>
      <c r="D51" s="12">
        <v>0.0</v>
      </c>
      <c r="E51" s="12">
        <v>0.0</v>
      </c>
      <c r="F51" s="12">
        <v>0.0</v>
      </c>
      <c r="G51" s="12">
        <v>0.0</v>
      </c>
      <c r="H51" s="12">
        <v>0.0</v>
      </c>
      <c r="I51" s="12">
        <v>0.0</v>
      </c>
      <c r="J51" s="12">
        <v>0.0</v>
      </c>
      <c r="K51" s="12">
        <v>0.0</v>
      </c>
      <c r="L51" s="12">
        <v>0.0</v>
      </c>
      <c r="M51" s="12">
        <v>0.0</v>
      </c>
      <c r="N51" s="12">
        <v>0.0</v>
      </c>
      <c r="O51" s="12">
        <v>0.0</v>
      </c>
      <c r="P51" s="12">
        <v>0.0</v>
      </c>
      <c r="Q51" s="12">
        <v>0.0</v>
      </c>
      <c r="R51" s="12">
        <v>0.0</v>
      </c>
      <c r="S51" s="12">
        <v>0.0</v>
      </c>
      <c r="T51" s="12">
        <v>0.0</v>
      </c>
      <c r="U51" s="12">
        <v>0.0</v>
      </c>
      <c r="V51" s="12">
        <v>0.0</v>
      </c>
      <c r="W51" s="12">
        <v>0.0</v>
      </c>
      <c r="X51" s="12">
        <v>0.0</v>
      </c>
      <c r="Y51" s="12">
        <v>0.0</v>
      </c>
      <c r="Z51" s="12">
        <v>0.0</v>
      </c>
      <c r="AA51" s="48">
        <f t="shared" si="10"/>
        <v>0</v>
      </c>
    </row>
    <row r="52" ht="15.75" customHeight="1">
      <c r="A52" s="11">
        <v>38.0</v>
      </c>
      <c r="B52" s="2" t="s">
        <v>156</v>
      </c>
      <c r="C52" s="12">
        <v>0.0</v>
      </c>
      <c r="D52" s="12">
        <v>0.0</v>
      </c>
      <c r="E52" s="12">
        <v>0.0</v>
      </c>
      <c r="F52" s="12">
        <v>0.0</v>
      </c>
      <c r="G52" s="12">
        <v>0.0</v>
      </c>
      <c r="H52" s="12">
        <v>0.0</v>
      </c>
      <c r="I52" s="12">
        <v>0.0</v>
      </c>
      <c r="J52" s="12">
        <v>0.0</v>
      </c>
      <c r="K52" s="12">
        <v>0.0</v>
      </c>
      <c r="L52" s="12">
        <v>0.0</v>
      </c>
      <c r="M52" s="12">
        <v>0.0</v>
      </c>
      <c r="N52" s="12">
        <v>0.0</v>
      </c>
      <c r="O52" s="12">
        <v>0.0</v>
      </c>
      <c r="P52" s="12">
        <v>0.0</v>
      </c>
      <c r="Q52" s="12">
        <v>0.0</v>
      </c>
      <c r="R52" s="12">
        <v>0.0</v>
      </c>
      <c r="S52" s="12">
        <v>0.0</v>
      </c>
      <c r="T52" s="12">
        <v>0.0</v>
      </c>
      <c r="U52" s="12">
        <v>0.0</v>
      </c>
      <c r="V52" s="12">
        <v>0.0</v>
      </c>
      <c r="W52" s="12">
        <v>0.0</v>
      </c>
      <c r="X52" s="12">
        <v>0.0</v>
      </c>
      <c r="Y52" s="12">
        <v>0.0</v>
      </c>
      <c r="Z52" s="12">
        <v>0.0</v>
      </c>
      <c r="AA52" s="48">
        <f t="shared" si="10"/>
        <v>0</v>
      </c>
    </row>
    <row r="53" ht="15.75" customHeight="1">
      <c r="A53" s="11">
        <v>39.0</v>
      </c>
      <c r="B53" s="2" t="s">
        <v>157</v>
      </c>
      <c r="C53" s="12">
        <v>0.0</v>
      </c>
      <c r="D53" s="12">
        <v>0.0</v>
      </c>
      <c r="E53" s="12">
        <v>0.0</v>
      </c>
      <c r="F53" s="12">
        <v>0.0</v>
      </c>
      <c r="G53" s="12">
        <v>0.0</v>
      </c>
      <c r="H53" s="12">
        <v>0.0</v>
      </c>
      <c r="I53" s="12">
        <v>0.0</v>
      </c>
      <c r="J53" s="12">
        <v>0.0</v>
      </c>
      <c r="K53" s="12">
        <v>0.0</v>
      </c>
      <c r="L53" s="12">
        <v>0.0</v>
      </c>
      <c r="M53" s="12">
        <v>0.0</v>
      </c>
      <c r="N53" s="12">
        <v>0.0</v>
      </c>
      <c r="O53" s="12">
        <v>0.0</v>
      </c>
      <c r="P53" s="12">
        <v>0.0</v>
      </c>
      <c r="Q53" s="12">
        <v>0.0</v>
      </c>
      <c r="R53" s="12">
        <v>0.0</v>
      </c>
      <c r="S53" s="12">
        <v>0.0</v>
      </c>
      <c r="T53" s="12">
        <v>0.0</v>
      </c>
      <c r="U53" s="12">
        <v>0.0</v>
      </c>
      <c r="V53" s="12">
        <v>0.0</v>
      </c>
      <c r="W53" s="12">
        <v>0.0</v>
      </c>
      <c r="X53" s="12">
        <v>0.0</v>
      </c>
      <c r="Y53" s="12">
        <v>0.0</v>
      </c>
      <c r="Z53" s="12">
        <v>0.0</v>
      </c>
      <c r="AA53" s="48">
        <f t="shared" si="10"/>
        <v>0</v>
      </c>
    </row>
    <row r="54" ht="15.75" customHeight="1">
      <c r="A54" s="11">
        <v>40.0</v>
      </c>
      <c r="B54" s="2" t="s">
        <v>158</v>
      </c>
      <c r="C54" s="12">
        <v>0.0</v>
      </c>
      <c r="D54" s="12">
        <v>0.0</v>
      </c>
      <c r="E54" s="12">
        <v>0.0</v>
      </c>
      <c r="F54" s="12">
        <v>0.0</v>
      </c>
      <c r="G54" s="12">
        <v>0.0</v>
      </c>
      <c r="H54" s="12">
        <v>0.0</v>
      </c>
      <c r="I54" s="12">
        <v>0.0</v>
      </c>
      <c r="J54" s="12">
        <v>0.0</v>
      </c>
      <c r="K54" s="12">
        <v>0.0</v>
      </c>
      <c r="L54" s="12">
        <v>0.0</v>
      </c>
      <c r="M54" s="12">
        <v>0.0</v>
      </c>
      <c r="N54" s="12">
        <v>0.0</v>
      </c>
      <c r="O54" s="12">
        <v>0.0</v>
      </c>
      <c r="P54" s="12">
        <v>0.0</v>
      </c>
      <c r="Q54" s="12">
        <v>0.0</v>
      </c>
      <c r="R54" s="12">
        <v>0.0</v>
      </c>
      <c r="S54" s="12">
        <v>0.0</v>
      </c>
      <c r="T54" s="12">
        <v>0.0</v>
      </c>
      <c r="U54" s="12">
        <v>0.0</v>
      </c>
      <c r="V54" s="12">
        <v>0.0</v>
      </c>
      <c r="W54" s="12">
        <v>0.0</v>
      </c>
      <c r="X54" s="12">
        <v>0.0</v>
      </c>
      <c r="Y54" s="12">
        <v>0.0</v>
      </c>
      <c r="Z54" s="12">
        <v>0.0</v>
      </c>
      <c r="AA54" s="48">
        <f t="shared" si="10"/>
        <v>0</v>
      </c>
    </row>
    <row r="55" ht="15.75" customHeight="1">
      <c r="A55" s="11">
        <v>41.0</v>
      </c>
      <c r="B55" s="2" t="s">
        <v>206</v>
      </c>
      <c r="C55" s="12">
        <v>0.0</v>
      </c>
      <c r="D55" s="12">
        <v>0.0</v>
      </c>
      <c r="E55" s="12">
        <v>0.0</v>
      </c>
      <c r="F55" s="12">
        <v>0.0</v>
      </c>
      <c r="G55" s="12">
        <v>0.0</v>
      </c>
      <c r="H55" s="12">
        <v>0.0</v>
      </c>
      <c r="I55" s="12">
        <v>0.0</v>
      </c>
      <c r="J55" s="12">
        <v>0.0</v>
      </c>
      <c r="K55" s="12">
        <v>0.0</v>
      </c>
      <c r="L55" s="12">
        <v>0.0</v>
      </c>
      <c r="M55" s="12">
        <v>0.0</v>
      </c>
      <c r="N55" s="12">
        <v>0.0</v>
      </c>
      <c r="O55" s="12">
        <v>0.0</v>
      </c>
      <c r="P55" s="12">
        <v>0.0</v>
      </c>
      <c r="Q55" s="12">
        <v>0.0</v>
      </c>
      <c r="R55" s="12">
        <v>0.0</v>
      </c>
      <c r="S55" s="12">
        <v>0.0</v>
      </c>
      <c r="T55" s="12">
        <v>0.0</v>
      </c>
      <c r="U55" s="12">
        <v>0.0</v>
      </c>
      <c r="V55" s="12">
        <v>0.0</v>
      </c>
      <c r="W55" s="12">
        <v>0.0</v>
      </c>
      <c r="X55" s="12">
        <v>0.0</v>
      </c>
      <c r="Y55" s="12">
        <v>0.0</v>
      </c>
      <c r="Z55" s="12">
        <v>0.0</v>
      </c>
      <c r="AA55" s="48">
        <f t="shared" si="10"/>
        <v>0</v>
      </c>
      <c r="AB55" s="3"/>
    </row>
    <row r="56" ht="15.75" customHeight="1">
      <c r="A56" s="11">
        <v>42.0</v>
      </c>
      <c r="B56" s="2" t="s">
        <v>99</v>
      </c>
      <c r="C56" s="51">
        <f t="shared" ref="C56:AA56" si="11">SUM(C41:C55)</f>
        <v>0</v>
      </c>
      <c r="D56" s="51">
        <f t="shared" si="11"/>
        <v>0</v>
      </c>
      <c r="E56" s="51">
        <f t="shared" si="11"/>
        <v>0</v>
      </c>
      <c r="F56" s="51">
        <f t="shared" si="11"/>
        <v>0</v>
      </c>
      <c r="G56" s="51">
        <f t="shared" si="11"/>
        <v>0</v>
      </c>
      <c r="H56" s="51">
        <f t="shared" si="11"/>
        <v>0</v>
      </c>
      <c r="I56" s="51">
        <f t="shared" si="11"/>
        <v>0</v>
      </c>
      <c r="J56" s="51">
        <f t="shared" si="11"/>
        <v>0</v>
      </c>
      <c r="K56" s="51">
        <f t="shared" si="11"/>
        <v>0</v>
      </c>
      <c r="L56" s="51">
        <f t="shared" si="11"/>
        <v>0</v>
      </c>
      <c r="M56" s="51">
        <f t="shared" si="11"/>
        <v>0</v>
      </c>
      <c r="N56" s="51">
        <f t="shared" si="11"/>
        <v>0</v>
      </c>
      <c r="O56" s="51">
        <f t="shared" si="11"/>
        <v>0</v>
      </c>
      <c r="P56" s="51">
        <f t="shared" si="11"/>
        <v>0</v>
      </c>
      <c r="Q56" s="51">
        <f t="shared" si="11"/>
        <v>0</v>
      </c>
      <c r="R56" s="51">
        <f t="shared" si="11"/>
        <v>0</v>
      </c>
      <c r="S56" s="51">
        <f t="shared" si="11"/>
        <v>0</v>
      </c>
      <c r="T56" s="51">
        <f t="shared" si="11"/>
        <v>0</v>
      </c>
      <c r="U56" s="51">
        <f t="shared" si="11"/>
        <v>0</v>
      </c>
      <c r="V56" s="51">
        <f t="shared" si="11"/>
        <v>0</v>
      </c>
      <c r="W56" s="51">
        <f t="shared" si="11"/>
        <v>0</v>
      </c>
      <c r="X56" s="51">
        <f t="shared" si="11"/>
        <v>0</v>
      </c>
      <c r="Y56" s="51">
        <f t="shared" si="11"/>
        <v>0</v>
      </c>
      <c r="Z56" s="51">
        <f t="shared" si="11"/>
        <v>0</v>
      </c>
      <c r="AA56" s="51">
        <f t="shared" si="11"/>
        <v>0</v>
      </c>
      <c r="AB56" s="3"/>
    </row>
    <row r="57" ht="9.75" customHeight="1">
      <c r="A57" s="11"/>
      <c r="B57" s="2"/>
      <c r="C57" s="47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3"/>
    </row>
    <row r="58" ht="15.75" customHeight="1">
      <c r="A58" s="19"/>
      <c r="B58" s="9" t="s">
        <v>207</v>
      </c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3"/>
    </row>
    <row r="59" ht="15.75" customHeight="1">
      <c r="A59" s="11">
        <v>43.0</v>
      </c>
      <c r="B59" s="2" t="s">
        <v>208</v>
      </c>
      <c r="C59" s="12">
        <v>0.0</v>
      </c>
      <c r="D59" s="12">
        <v>0.0</v>
      </c>
      <c r="E59" s="12">
        <v>0.0</v>
      </c>
      <c r="F59" s="12">
        <v>0.0</v>
      </c>
      <c r="G59" s="12">
        <v>0.0</v>
      </c>
      <c r="H59" s="12">
        <v>0.0</v>
      </c>
      <c r="I59" s="12">
        <v>0.0</v>
      </c>
      <c r="J59" s="12">
        <v>0.0</v>
      </c>
      <c r="K59" s="12">
        <v>0.0</v>
      </c>
      <c r="L59" s="12">
        <v>0.0</v>
      </c>
      <c r="M59" s="12">
        <v>0.0</v>
      </c>
      <c r="N59" s="12">
        <v>0.0</v>
      </c>
      <c r="O59" s="12">
        <v>0.0</v>
      </c>
      <c r="P59" s="12">
        <v>0.0</v>
      </c>
      <c r="Q59" s="12">
        <v>0.0</v>
      </c>
      <c r="R59" s="12">
        <v>0.0</v>
      </c>
      <c r="S59" s="12">
        <v>0.0</v>
      </c>
      <c r="T59" s="12">
        <v>0.0</v>
      </c>
      <c r="U59" s="12">
        <v>0.0</v>
      </c>
      <c r="V59" s="12">
        <v>0.0</v>
      </c>
      <c r="W59" s="12">
        <v>0.0</v>
      </c>
      <c r="X59" s="12">
        <v>0.0</v>
      </c>
      <c r="Y59" s="12">
        <v>0.0</v>
      </c>
      <c r="Z59" s="12">
        <v>0.0</v>
      </c>
      <c r="AA59" s="48">
        <f t="shared" ref="AA59:AA62" si="12">SUM(C59:Z59)</f>
        <v>0</v>
      </c>
      <c r="AB59" s="3"/>
    </row>
    <row r="60" ht="15.75" customHeight="1">
      <c r="A60" s="11">
        <v>44.0</v>
      </c>
      <c r="B60" s="2" t="s">
        <v>100</v>
      </c>
      <c r="C60" s="12">
        <v>0.0</v>
      </c>
      <c r="D60" s="12">
        <v>0.0</v>
      </c>
      <c r="E60" s="12">
        <v>0.0</v>
      </c>
      <c r="F60" s="12">
        <v>0.0</v>
      </c>
      <c r="G60" s="12">
        <v>0.0</v>
      </c>
      <c r="H60" s="12">
        <v>0.0</v>
      </c>
      <c r="I60" s="12">
        <v>0.0</v>
      </c>
      <c r="J60" s="12">
        <v>0.0</v>
      </c>
      <c r="K60" s="12">
        <v>0.0</v>
      </c>
      <c r="L60" s="12">
        <v>0.0</v>
      </c>
      <c r="M60" s="12">
        <v>0.0</v>
      </c>
      <c r="N60" s="12">
        <v>0.0</v>
      </c>
      <c r="O60" s="12">
        <v>0.0</v>
      </c>
      <c r="P60" s="12">
        <v>0.0</v>
      </c>
      <c r="Q60" s="12">
        <v>0.0</v>
      </c>
      <c r="R60" s="12">
        <v>0.0</v>
      </c>
      <c r="S60" s="12">
        <v>0.0</v>
      </c>
      <c r="T60" s="12">
        <v>0.0</v>
      </c>
      <c r="U60" s="12">
        <v>0.0</v>
      </c>
      <c r="V60" s="12">
        <v>0.0</v>
      </c>
      <c r="W60" s="12">
        <v>0.0</v>
      </c>
      <c r="X60" s="12">
        <v>0.0</v>
      </c>
      <c r="Y60" s="12">
        <v>0.0</v>
      </c>
      <c r="Z60" s="12">
        <v>0.0</v>
      </c>
      <c r="AA60" s="48">
        <f t="shared" si="12"/>
        <v>0</v>
      </c>
      <c r="AB60" s="3"/>
    </row>
    <row r="61" ht="15.75" customHeight="1">
      <c r="A61" s="11">
        <v>45.0</v>
      </c>
      <c r="B61" s="2" t="s">
        <v>209</v>
      </c>
      <c r="C61" s="12">
        <v>0.0</v>
      </c>
      <c r="D61" s="12">
        <v>0.0</v>
      </c>
      <c r="E61" s="12">
        <v>0.0</v>
      </c>
      <c r="F61" s="12">
        <v>0.0</v>
      </c>
      <c r="G61" s="12">
        <v>0.0</v>
      </c>
      <c r="H61" s="12">
        <v>0.0</v>
      </c>
      <c r="I61" s="12">
        <v>0.0</v>
      </c>
      <c r="J61" s="12">
        <v>0.0</v>
      </c>
      <c r="K61" s="12">
        <v>0.0</v>
      </c>
      <c r="L61" s="12">
        <v>0.0</v>
      </c>
      <c r="M61" s="12">
        <v>0.0</v>
      </c>
      <c r="N61" s="12">
        <v>0.0</v>
      </c>
      <c r="O61" s="12">
        <v>0.0</v>
      </c>
      <c r="P61" s="12">
        <v>0.0</v>
      </c>
      <c r="Q61" s="12">
        <v>0.0</v>
      </c>
      <c r="R61" s="12">
        <v>0.0</v>
      </c>
      <c r="S61" s="12">
        <v>0.0</v>
      </c>
      <c r="T61" s="12">
        <v>0.0</v>
      </c>
      <c r="U61" s="12">
        <v>0.0</v>
      </c>
      <c r="V61" s="12">
        <v>0.0</v>
      </c>
      <c r="W61" s="12">
        <v>0.0</v>
      </c>
      <c r="X61" s="12">
        <v>0.0</v>
      </c>
      <c r="Y61" s="12">
        <v>0.0</v>
      </c>
      <c r="Z61" s="12">
        <v>0.0</v>
      </c>
      <c r="AA61" s="48">
        <f t="shared" si="12"/>
        <v>0</v>
      </c>
      <c r="AB61" s="3"/>
    </row>
    <row r="62" ht="15.75" customHeight="1">
      <c r="A62" s="11">
        <v>46.0</v>
      </c>
      <c r="B62" s="2" t="s">
        <v>210</v>
      </c>
      <c r="C62" s="12">
        <v>0.0</v>
      </c>
      <c r="D62" s="12">
        <v>0.0</v>
      </c>
      <c r="E62" s="12">
        <v>0.0</v>
      </c>
      <c r="F62" s="12">
        <v>0.0</v>
      </c>
      <c r="G62" s="12">
        <v>0.0</v>
      </c>
      <c r="H62" s="12">
        <v>0.0</v>
      </c>
      <c r="I62" s="12">
        <v>0.0</v>
      </c>
      <c r="J62" s="12">
        <v>0.0</v>
      </c>
      <c r="K62" s="12">
        <v>0.0</v>
      </c>
      <c r="L62" s="12">
        <v>0.0</v>
      </c>
      <c r="M62" s="12">
        <v>0.0</v>
      </c>
      <c r="N62" s="12">
        <v>0.0</v>
      </c>
      <c r="O62" s="12">
        <v>0.0</v>
      </c>
      <c r="P62" s="12">
        <v>0.0</v>
      </c>
      <c r="Q62" s="12">
        <v>0.0</v>
      </c>
      <c r="R62" s="12">
        <v>0.0</v>
      </c>
      <c r="S62" s="12">
        <v>0.0</v>
      </c>
      <c r="T62" s="12">
        <v>0.0</v>
      </c>
      <c r="U62" s="12">
        <v>0.0</v>
      </c>
      <c r="V62" s="12">
        <v>0.0</v>
      </c>
      <c r="W62" s="12">
        <v>0.0</v>
      </c>
      <c r="X62" s="12">
        <v>0.0</v>
      </c>
      <c r="Y62" s="12">
        <v>0.0</v>
      </c>
      <c r="Z62" s="12">
        <v>0.0</v>
      </c>
      <c r="AA62" s="48">
        <f t="shared" si="12"/>
        <v>0</v>
      </c>
    </row>
    <row r="63" ht="15.75" customHeight="1">
      <c r="A63" s="11">
        <v>47.0</v>
      </c>
      <c r="B63" s="2" t="s">
        <v>99</v>
      </c>
      <c r="C63" s="51">
        <f t="shared" ref="C63:AA63" si="13">SUM(C59:C62)</f>
        <v>0</v>
      </c>
      <c r="D63" s="51">
        <f t="shared" si="13"/>
        <v>0</v>
      </c>
      <c r="E63" s="51">
        <f t="shared" si="13"/>
        <v>0</v>
      </c>
      <c r="F63" s="51">
        <f t="shared" si="13"/>
        <v>0</v>
      </c>
      <c r="G63" s="51">
        <f t="shared" si="13"/>
        <v>0</v>
      </c>
      <c r="H63" s="51">
        <f t="shared" si="13"/>
        <v>0</v>
      </c>
      <c r="I63" s="51">
        <f t="shared" si="13"/>
        <v>0</v>
      </c>
      <c r="J63" s="51">
        <f t="shared" si="13"/>
        <v>0</v>
      </c>
      <c r="K63" s="51">
        <f t="shared" si="13"/>
        <v>0</v>
      </c>
      <c r="L63" s="51">
        <f t="shared" si="13"/>
        <v>0</v>
      </c>
      <c r="M63" s="51">
        <f t="shared" si="13"/>
        <v>0</v>
      </c>
      <c r="N63" s="51">
        <f t="shared" si="13"/>
        <v>0</v>
      </c>
      <c r="O63" s="51">
        <f t="shared" si="13"/>
        <v>0</v>
      </c>
      <c r="P63" s="51">
        <f t="shared" si="13"/>
        <v>0</v>
      </c>
      <c r="Q63" s="51">
        <f t="shared" si="13"/>
        <v>0</v>
      </c>
      <c r="R63" s="51">
        <f t="shared" si="13"/>
        <v>0</v>
      </c>
      <c r="S63" s="51">
        <f t="shared" si="13"/>
        <v>0</v>
      </c>
      <c r="T63" s="51">
        <f t="shared" si="13"/>
        <v>0</v>
      </c>
      <c r="U63" s="51">
        <f t="shared" si="13"/>
        <v>0</v>
      </c>
      <c r="V63" s="51">
        <f t="shared" si="13"/>
        <v>0</v>
      </c>
      <c r="W63" s="51">
        <f t="shared" si="13"/>
        <v>0</v>
      </c>
      <c r="X63" s="51">
        <f t="shared" si="13"/>
        <v>0</v>
      </c>
      <c r="Y63" s="51">
        <f t="shared" si="13"/>
        <v>0</v>
      </c>
      <c r="Z63" s="51">
        <f t="shared" si="13"/>
        <v>0</v>
      </c>
      <c r="AA63" s="51">
        <f t="shared" si="13"/>
        <v>0</v>
      </c>
      <c r="AB63" s="3"/>
    </row>
    <row r="64" ht="9.75" customHeight="1">
      <c r="A64" s="11"/>
      <c r="C64" s="14"/>
      <c r="D64" s="48"/>
      <c r="E64" s="48"/>
      <c r="F64" s="48"/>
      <c r="G64" s="48"/>
      <c r="H64" s="48"/>
      <c r="I64" s="48"/>
      <c r="J64" s="14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14"/>
      <c r="AB64" s="3"/>
    </row>
    <row r="65" ht="15.75" customHeight="1">
      <c r="A65" s="19"/>
      <c r="B65" s="9" t="s">
        <v>160</v>
      </c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3"/>
    </row>
    <row r="66" ht="15.75" customHeight="1">
      <c r="A66" s="11">
        <v>48.0</v>
      </c>
      <c r="B66" s="2" t="s">
        <v>161</v>
      </c>
      <c r="C66" s="53">
        <f t="shared" ref="C66:Z66" si="14">(C31+C38+C56)*0.05</f>
        <v>0</v>
      </c>
      <c r="D66" s="53">
        <f t="shared" si="14"/>
        <v>0</v>
      </c>
      <c r="E66" s="53">
        <f t="shared" si="14"/>
        <v>0</v>
      </c>
      <c r="F66" s="53">
        <f t="shared" si="14"/>
        <v>0</v>
      </c>
      <c r="G66" s="53">
        <f t="shared" si="14"/>
        <v>0</v>
      </c>
      <c r="H66" s="53">
        <f t="shared" si="14"/>
        <v>0</v>
      </c>
      <c r="I66" s="53">
        <f t="shared" si="14"/>
        <v>0</v>
      </c>
      <c r="J66" s="53">
        <f t="shared" si="14"/>
        <v>0</v>
      </c>
      <c r="K66" s="53">
        <f t="shared" si="14"/>
        <v>0</v>
      </c>
      <c r="L66" s="53">
        <f t="shared" si="14"/>
        <v>0</v>
      </c>
      <c r="M66" s="53">
        <f t="shared" si="14"/>
        <v>0</v>
      </c>
      <c r="N66" s="53">
        <f t="shared" si="14"/>
        <v>0</v>
      </c>
      <c r="O66" s="53">
        <f t="shared" si="14"/>
        <v>0</v>
      </c>
      <c r="P66" s="53">
        <f t="shared" si="14"/>
        <v>0</v>
      </c>
      <c r="Q66" s="53">
        <f t="shared" si="14"/>
        <v>0</v>
      </c>
      <c r="R66" s="53">
        <f t="shared" si="14"/>
        <v>0</v>
      </c>
      <c r="S66" s="53">
        <f t="shared" si="14"/>
        <v>0</v>
      </c>
      <c r="T66" s="53">
        <f t="shared" si="14"/>
        <v>0</v>
      </c>
      <c r="U66" s="53">
        <f t="shared" si="14"/>
        <v>0</v>
      </c>
      <c r="V66" s="53">
        <f t="shared" si="14"/>
        <v>0</v>
      </c>
      <c r="W66" s="53">
        <f t="shared" si="14"/>
        <v>0</v>
      </c>
      <c r="X66" s="53">
        <f t="shared" si="14"/>
        <v>0</v>
      </c>
      <c r="Y66" s="53">
        <f t="shared" si="14"/>
        <v>0</v>
      </c>
      <c r="Z66" s="53">
        <f t="shared" si="14"/>
        <v>0</v>
      </c>
      <c r="AA66" s="51">
        <f>SUM(C66:Z66)</f>
        <v>0</v>
      </c>
      <c r="AB66" s="3"/>
    </row>
    <row r="67" ht="9.75" customHeight="1">
      <c r="A67" s="11"/>
      <c r="C67" s="14"/>
      <c r="D67" s="48"/>
      <c r="E67" s="48"/>
      <c r="F67" s="48"/>
      <c r="G67" s="48"/>
      <c r="H67" s="48"/>
      <c r="I67" s="48"/>
      <c r="J67" s="14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14"/>
      <c r="AB67" s="3"/>
    </row>
    <row r="68" ht="15.75" customHeight="1">
      <c r="A68" s="11">
        <v>49.0</v>
      </c>
      <c r="B68" s="34" t="s">
        <v>211</v>
      </c>
      <c r="C68" s="54">
        <f t="shared" ref="C68:AA68" si="15">C31+C38+C56+C63+C66</f>
        <v>0</v>
      </c>
      <c r="D68" s="54">
        <f t="shared" si="15"/>
        <v>0</v>
      </c>
      <c r="E68" s="54">
        <f t="shared" si="15"/>
        <v>0</v>
      </c>
      <c r="F68" s="54">
        <f t="shared" si="15"/>
        <v>0</v>
      </c>
      <c r="G68" s="54">
        <f t="shared" si="15"/>
        <v>0</v>
      </c>
      <c r="H68" s="54">
        <f t="shared" si="15"/>
        <v>0</v>
      </c>
      <c r="I68" s="54">
        <f t="shared" si="15"/>
        <v>0</v>
      </c>
      <c r="J68" s="54">
        <f t="shared" si="15"/>
        <v>0</v>
      </c>
      <c r="K68" s="54">
        <f t="shared" si="15"/>
        <v>0</v>
      </c>
      <c r="L68" s="54">
        <f t="shared" si="15"/>
        <v>0</v>
      </c>
      <c r="M68" s="54">
        <f t="shared" si="15"/>
        <v>0</v>
      </c>
      <c r="N68" s="54">
        <f t="shared" si="15"/>
        <v>0</v>
      </c>
      <c r="O68" s="54">
        <f t="shared" si="15"/>
        <v>0</v>
      </c>
      <c r="P68" s="54">
        <f t="shared" si="15"/>
        <v>0</v>
      </c>
      <c r="Q68" s="54">
        <f t="shared" si="15"/>
        <v>0</v>
      </c>
      <c r="R68" s="54">
        <f t="shared" si="15"/>
        <v>0</v>
      </c>
      <c r="S68" s="54">
        <f t="shared" si="15"/>
        <v>0</v>
      </c>
      <c r="T68" s="54">
        <f t="shared" si="15"/>
        <v>0</v>
      </c>
      <c r="U68" s="54">
        <f t="shared" si="15"/>
        <v>0</v>
      </c>
      <c r="V68" s="54">
        <f t="shared" si="15"/>
        <v>0</v>
      </c>
      <c r="W68" s="54">
        <f t="shared" si="15"/>
        <v>0</v>
      </c>
      <c r="X68" s="54">
        <f t="shared" si="15"/>
        <v>0</v>
      </c>
      <c r="Y68" s="54">
        <f t="shared" si="15"/>
        <v>0</v>
      </c>
      <c r="Z68" s="54">
        <f t="shared" si="15"/>
        <v>0</v>
      </c>
      <c r="AA68" s="54">
        <f t="shared" si="15"/>
        <v>0</v>
      </c>
      <c r="AB68" s="3"/>
    </row>
    <row r="69" ht="15.75" customHeight="1">
      <c r="A69" s="11"/>
      <c r="B69" s="3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3"/>
    </row>
    <row r="70" ht="15.75" customHeight="1">
      <c r="A70" s="11">
        <v>50.0</v>
      </c>
      <c r="B70" s="34" t="s">
        <v>212</v>
      </c>
      <c r="C70" s="47">
        <f t="shared" ref="C70:AA70" si="16">C20-C68</f>
        <v>0</v>
      </c>
      <c r="D70" s="47">
        <f t="shared" si="16"/>
        <v>0</v>
      </c>
      <c r="E70" s="47">
        <f t="shared" si="16"/>
        <v>0</v>
      </c>
      <c r="F70" s="47">
        <f t="shared" si="16"/>
        <v>0</v>
      </c>
      <c r="G70" s="47">
        <f t="shared" si="16"/>
        <v>0</v>
      </c>
      <c r="H70" s="47">
        <f t="shared" si="16"/>
        <v>0</v>
      </c>
      <c r="I70" s="47">
        <f t="shared" si="16"/>
        <v>0</v>
      </c>
      <c r="J70" s="47">
        <f t="shared" si="16"/>
        <v>0</v>
      </c>
      <c r="K70" s="47">
        <f t="shared" si="16"/>
        <v>0</v>
      </c>
      <c r="L70" s="47">
        <f t="shared" si="16"/>
        <v>0</v>
      </c>
      <c r="M70" s="47">
        <f t="shared" si="16"/>
        <v>0</v>
      </c>
      <c r="N70" s="47">
        <f t="shared" si="16"/>
        <v>0</v>
      </c>
      <c r="O70" s="47">
        <f t="shared" si="16"/>
        <v>0</v>
      </c>
      <c r="P70" s="47">
        <f t="shared" si="16"/>
        <v>0</v>
      </c>
      <c r="Q70" s="47">
        <f t="shared" si="16"/>
        <v>0</v>
      </c>
      <c r="R70" s="47">
        <f t="shared" si="16"/>
        <v>0</v>
      </c>
      <c r="S70" s="47">
        <f t="shared" si="16"/>
        <v>0</v>
      </c>
      <c r="T70" s="47">
        <f t="shared" si="16"/>
        <v>0</v>
      </c>
      <c r="U70" s="47">
        <f t="shared" si="16"/>
        <v>0</v>
      </c>
      <c r="V70" s="47">
        <f t="shared" si="16"/>
        <v>0</v>
      </c>
      <c r="W70" s="47">
        <f t="shared" si="16"/>
        <v>0</v>
      </c>
      <c r="X70" s="47">
        <f t="shared" si="16"/>
        <v>0</v>
      </c>
      <c r="Y70" s="47">
        <f t="shared" si="16"/>
        <v>0</v>
      </c>
      <c r="Z70" s="47">
        <f t="shared" si="16"/>
        <v>0</v>
      </c>
      <c r="AA70" s="47">
        <f t="shared" si="16"/>
        <v>0</v>
      </c>
      <c r="AB70" s="3"/>
    </row>
    <row r="71" ht="15.75" customHeight="1">
      <c r="A71" s="11">
        <v>51.0</v>
      </c>
      <c r="B71" s="2" t="s">
        <v>213</v>
      </c>
      <c r="C71" s="12">
        <v>0.0</v>
      </c>
      <c r="D71" s="12">
        <f t="shared" ref="D71:AA71" si="17">C72</f>
        <v>0</v>
      </c>
      <c r="E71" s="12">
        <f t="shared" si="17"/>
        <v>0</v>
      </c>
      <c r="F71" s="12">
        <f t="shared" si="17"/>
        <v>0</v>
      </c>
      <c r="G71" s="12">
        <f t="shared" si="17"/>
        <v>0</v>
      </c>
      <c r="H71" s="12">
        <f t="shared" si="17"/>
        <v>0</v>
      </c>
      <c r="I71" s="12">
        <f t="shared" si="17"/>
        <v>0</v>
      </c>
      <c r="J71" s="12">
        <f t="shared" si="17"/>
        <v>0</v>
      </c>
      <c r="K71" s="12">
        <f t="shared" si="17"/>
        <v>0</v>
      </c>
      <c r="L71" s="12">
        <f t="shared" si="17"/>
        <v>0</v>
      </c>
      <c r="M71" s="12">
        <f t="shared" si="17"/>
        <v>0</v>
      </c>
      <c r="N71" s="12">
        <f t="shared" si="17"/>
        <v>0</v>
      </c>
      <c r="O71" s="12">
        <f t="shared" si="17"/>
        <v>0</v>
      </c>
      <c r="P71" s="12">
        <f t="shared" si="17"/>
        <v>0</v>
      </c>
      <c r="Q71" s="12">
        <f t="shared" si="17"/>
        <v>0</v>
      </c>
      <c r="R71" s="12">
        <f t="shared" si="17"/>
        <v>0</v>
      </c>
      <c r="S71" s="12">
        <f t="shared" si="17"/>
        <v>0</v>
      </c>
      <c r="T71" s="12">
        <f t="shared" si="17"/>
        <v>0</v>
      </c>
      <c r="U71" s="12">
        <f t="shared" si="17"/>
        <v>0</v>
      </c>
      <c r="V71" s="12">
        <f t="shared" si="17"/>
        <v>0</v>
      </c>
      <c r="W71" s="12">
        <f t="shared" si="17"/>
        <v>0</v>
      </c>
      <c r="X71" s="12">
        <f t="shared" si="17"/>
        <v>0</v>
      </c>
      <c r="Y71" s="12">
        <f t="shared" si="17"/>
        <v>0</v>
      </c>
      <c r="Z71" s="12">
        <f t="shared" si="17"/>
        <v>0</v>
      </c>
      <c r="AA71" s="12">
        <f t="shared" si="17"/>
        <v>0</v>
      </c>
      <c r="AB71" s="3"/>
    </row>
    <row r="72" ht="15.75" customHeight="1">
      <c r="A72" s="11">
        <v>52.0</v>
      </c>
      <c r="B72" s="34" t="s">
        <v>214</v>
      </c>
      <c r="C72" s="55">
        <f t="shared" ref="C72:AA72" si="18">C70+C71</f>
        <v>0</v>
      </c>
      <c r="D72" s="55">
        <f t="shared" si="18"/>
        <v>0</v>
      </c>
      <c r="E72" s="55">
        <f t="shared" si="18"/>
        <v>0</v>
      </c>
      <c r="F72" s="55">
        <f t="shared" si="18"/>
        <v>0</v>
      </c>
      <c r="G72" s="55">
        <f t="shared" si="18"/>
        <v>0</v>
      </c>
      <c r="H72" s="55">
        <f t="shared" si="18"/>
        <v>0</v>
      </c>
      <c r="I72" s="55">
        <f t="shared" si="18"/>
        <v>0</v>
      </c>
      <c r="J72" s="55">
        <f t="shared" si="18"/>
        <v>0</v>
      </c>
      <c r="K72" s="55">
        <f t="shared" si="18"/>
        <v>0</v>
      </c>
      <c r="L72" s="55">
        <f t="shared" si="18"/>
        <v>0</v>
      </c>
      <c r="M72" s="55">
        <f t="shared" si="18"/>
        <v>0</v>
      </c>
      <c r="N72" s="55">
        <f t="shared" si="18"/>
        <v>0</v>
      </c>
      <c r="O72" s="55">
        <f t="shared" si="18"/>
        <v>0</v>
      </c>
      <c r="P72" s="55">
        <f t="shared" si="18"/>
        <v>0</v>
      </c>
      <c r="Q72" s="55">
        <f t="shared" si="18"/>
        <v>0</v>
      </c>
      <c r="R72" s="55">
        <f t="shared" si="18"/>
        <v>0</v>
      </c>
      <c r="S72" s="55">
        <f t="shared" si="18"/>
        <v>0</v>
      </c>
      <c r="T72" s="55">
        <f t="shared" si="18"/>
        <v>0</v>
      </c>
      <c r="U72" s="55">
        <f t="shared" si="18"/>
        <v>0</v>
      </c>
      <c r="V72" s="55">
        <f t="shared" si="18"/>
        <v>0</v>
      </c>
      <c r="W72" s="55">
        <f t="shared" si="18"/>
        <v>0</v>
      </c>
      <c r="X72" s="55">
        <f t="shared" si="18"/>
        <v>0</v>
      </c>
      <c r="Y72" s="55">
        <f t="shared" si="18"/>
        <v>0</v>
      </c>
      <c r="Z72" s="55">
        <f t="shared" si="18"/>
        <v>0</v>
      </c>
      <c r="AA72" s="55">
        <f t="shared" si="18"/>
        <v>0</v>
      </c>
      <c r="AB72" s="3"/>
    </row>
    <row r="73" ht="9.75" customHeight="1">
      <c r="A73" s="11"/>
      <c r="C73" s="14"/>
      <c r="D73" s="48"/>
      <c r="E73" s="48"/>
      <c r="F73" s="48"/>
      <c r="G73" s="48"/>
      <c r="H73" s="48"/>
      <c r="I73" s="48"/>
      <c r="J73" s="14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3"/>
    </row>
    <row r="74" ht="15.75" customHeight="1">
      <c r="A74" s="11">
        <v>53.0</v>
      </c>
      <c r="B74" s="2" t="s">
        <v>215</v>
      </c>
      <c r="C74" s="12"/>
      <c r="D74" s="56"/>
      <c r="E74" s="56"/>
      <c r="F74" s="56"/>
      <c r="G74" s="56"/>
      <c r="H74" s="56"/>
      <c r="I74" s="56"/>
      <c r="J74" s="12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48"/>
      <c r="AB74" s="48"/>
    </row>
    <row r="75" ht="15.75" customHeight="1">
      <c r="A75" s="11">
        <v>54.0</v>
      </c>
      <c r="B75" s="2" t="s">
        <v>125</v>
      </c>
      <c r="C75" s="12"/>
      <c r="D75" s="56"/>
      <c r="E75" s="56"/>
      <c r="F75" s="56"/>
      <c r="G75" s="56"/>
      <c r="H75" s="56"/>
      <c r="I75" s="56"/>
      <c r="J75" s="12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48"/>
    </row>
    <row r="76" ht="15.75" customHeight="1">
      <c r="A76" s="11">
        <v>55.0</v>
      </c>
      <c r="B76" s="2" t="s">
        <v>165</v>
      </c>
      <c r="C76" s="12"/>
      <c r="D76" s="56"/>
      <c r="E76" s="56"/>
      <c r="F76" s="56"/>
      <c r="G76" s="56"/>
      <c r="H76" s="56"/>
      <c r="I76" s="56"/>
      <c r="J76" s="12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14"/>
    </row>
    <row r="77" ht="15.75" customHeight="1">
      <c r="A77" s="11">
        <v>56.0</v>
      </c>
      <c r="B77" s="2" t="s">
        <v>216</v>
      </c>
      <c r="C77" s="12"/>
      <c r="D77" s="56"/>
      <c r="E77" s="56"/>
      <c r="F77" s="56"/>
      <c r="G77" s="56"/>
      <c r="H77" s="56"/>
      <c r="I77" s="56"/>
      <c r="J77" s="12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14"/>
    </row>
    <row r="78" ht="15.75" customHeight="1">
      <c r="A78" s="11">
        <v>57.0</v>
      </c>
      <c r="B78" s="2" t="s">
        <v>128</v>
      </c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48"/>
      <c r="AB78" s="3"/>
    </row>
    <row r="79" ht="15.75" customHeight="1">
      <c r="A79" s="11">
        <v>58.0</v>
      </c>
      <c r="B79" s="2" t="s">
        <v>217</v>
      </c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48"/>
      <c r="AB79" s="3"/>
    </row>
    <row r="80" ht="15.75" customHeight="1">
      <c r="A80" s="11">
        <v>59.0</v>
      </c>
      <c r="B80" s="2" t="s">
        <v>218</v>
      </c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48"/>
      <c r="AB80" s="3"/>
    </row>
    <row r="81" ht="15.75" customHeight="1">
      <c r="A81" s="11"/>
      <c r="B81" s="2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3"/>
    </row>
    <row r="82" ht="15.75" customHeight="1">
      <c r="A82" s="3" t="s">
        <v>219</v>
      </c>
      <c r="C82" s="14"/>
      <c r="D82" s="48"/>
      <c r="E82" s="48"/>
      <c r="F82" s="48"/>
      <c r="G82" s="48"/>
      <c r="H82" s="48"/>
      <c r="I82" s="48"/>
      <c r="J82" s="14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14"/>
    </row>
    <row r="83" ht="15.75" customHeight="1">
      <c r="A83" s="3" t="s">
        <v>220</v>
      </c>
      <c r="C83" s="14"/>
      <c r="D83" s="48"/>
      <c r="E83" s="48"/>
      <c r="F83" s="48"/>
      <c r="G83" s="48"/>
      <c r="H83" s="48"/>
      <c r="I83" s="48"/>
      <c r="J83" s="14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14"/>
    </row>
    <row r="84" ht="15.75" customHeight="1">
      <c r="C84" s="14"/>
      <c r="D84" s="48"/>
      <c r="E84" s="48"/>
      <c r="F84" s="48"/>
      <c r="G84" s="48"/>
      <c r="H84" s="48"/>
      <c r="I84" s="48"/>
      <c r="J84" s="14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14"/>
    </row>
    <row r="85" ht="15.75" customHeight="1">
      <c r="C85" s="14"/>
      <c r="D85" s="48"/>
      <c r="E85" s="48"/>
      <c r="F85" s="48"/>
      <c r="G85" s="48"/>
      <c r="H85" s="48"/>
      <c r="I85" s="48"/>
      <c r="J85" s="14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14"/>
    </row>
    <row r="86" ht="15.75" customHeight="1">
      <c r="C86" s="14"/>
      <c r="D86" s="48"/>
      <c r="E86" s="48"/>
      <c r="F86" s="48"/>
      <c r="G86" s="48"/>
      <c r="H86" s="48"/>
      <c r="I86" s="48"/>
      <c r="J86" s="14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14"/>
    </row>
    <row r="87" ht="15.75" customHeight="1">
      <c r="C87" s="14"/>
      <c r="D87" s="48"/>
      <c r="E87" s="48"/>
      <c r="F87" s="48"/>
      <c r="G87" s="48"/>
      <c r="H87" s="48"/>
      <c r="I87" s="48"/>
      <c r="J87" s="14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14"/>
    </row>
    <row r="88" ht="15.75" customHeight="1">
      <c r="C88" s="14"/>
      <c r="D88" s="48"/>
      <c r="E88" s="48" t="s">
        <v>11</v>
      </c>
      <c r="F88" s="48"/>
      <c r="G88" s="48"/>
      <c r="H88" s="48"/>
      <c r="I88" s="48"/>
      <c r="J88" s="14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14"/>
    </row>
    <row r="89" ht="15.75" customHeight="1">
      <c r="C89" s="14"/>
      <c r="D89" s="48"/>
      <c r="E89" s="48"/>
      <c r="F89" s="48"/>
      <c r="G89" s="48"/>
      <c r="H89" s="48"/>
      <c r="I89" s="48"/>
      <c r="J89" s="14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14"/>
    </row>
    <row r="90" ht="15.75" customHeight="1">
      <c r="C90" s="14"/>
      <c r="D90" s="48"/>
      <c r="E90" s="48"/>
      <c r="F90" s="48"/>
      <c r="G90" s="48"/>
      <c r="H90" s="48"/>
      <c r="I90" s="48"/>
      <c r="J90" s="14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14"/>
    </row>
    <row r="91" ht="15.75" customHeight="1">
      <c r="C91" s="14"/>
      <c r="D91" s="48"/>
      <c r="E91" s="48"/>
      <c r="F91" s="48"/>
      <c r="G91" s="48"/>
      <c r="H91" s="48"/>
      <c r="I91" s="48"/>
      <c r="J91" s="14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14"/>
    </row>
    <row r="92" ht="15.75" customHeight="1">
      <c r="C92" s="14"/>
      <c r="D92" s="48"/>
      <c r="E92" s="48"/>
      <c r="F92" s="48"/>
      <c r="G92" s="48"/>
      <c r="H92" s="48"/>
      <c r="I92" s="48"/>
      <c r="J92" s="14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14"/>
    </row>
    <row r="93" ht="15.75" customHeight="1">
      <c r="C93" s="14"/>
      <c r="D93" s="48"/>
      <c r="E93" s="48"/>
      <c r="F93" s="48"/>
      <c r="G93" s="48"/>
      <c r="H93" s="48"/>
      <c r="I93" s="48"/>
      <c r="J93" s="14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14"/>
    </row>
    <row r="94" ht="15.75" customHeight="1">
      <c r="C94" s="14"/>
      <c r="D94" s="48"/>
      <c r="E94" s="48"/>
      <c r="F94" s="48"/>
      <c r="G94" s="48"/>
      <c r="H94" s="48"/>
      <c r="I94" s="48"/>
      <c r="J94" s="14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14"/>
    </row>
    <row r="95" ht="15.75" customHeight="1">
      <c r="C95" s="14"/>
      <c r="D95" s="48"/>
      <c r="E95" s="48"/>
      <c r="F95" s="48"/>
      <c r="G95" s="48"/>
      <c r="H95" s="48"/>
      <c r="I95" s="48"/>
      <c r="J95" s="14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14"/>
    </row>
    <row r="96" ht="15.75" customHeight="1">
      <c r="C96" s="14"/>
      <c r="D96" s="48"/>
      <c r="E96" s="48"/>
      <c r="F96" s="48"/>
      <c r="G96" s="48"/>
      <c r="H96" s="48"/>
      <c r="I96" s="48"/>
      <c r="J96" s="14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14"/>
    </row>
    <row r="97" ht="15.75" customHeight="1">
      <c r="C97" s="14"/>
      <c r="D97" s="48"/>
      <c r="E97" s="48"/>
      <c r="F97" s="48"/>
      <c r="G97" s="48"/>
      <c r="H97" s="48"/>
      <c r="I97" s="48"/>
      <c r="J97" s="14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14"/>
    </row>
    <row r="98" ht="15.75" customHeight="1">
      <c r="C98" s="14"/>
      <c r="D98" s="48"/>
      <c r="E98" s="48"/>
      <c r="F98" s="48"/>
      <c r="G98" s="48"/>
      <c r="H98" s="48"/>
      <c r="I98" s="48"/>
      <c r="J98" s="14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14"/>
    </row>
    <row r="99" ht="15.75" customHeight="1">
      <c r="C99" s="14"/>
      <c r="D99" s="48"/>
      <c r="E99" s="48"/>
      <c r="F99" s="48"/>
      <c r="G99" s="48"/>
      <c r="H99" s="48"/>
      <c r="I99" s="48"/>
      <c r="J99" s="14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14"/>
    </row>
    <row r="100" ht="15.75" customHeight="1">
      <c r="C100" s="14"/>
      <c r="D100" s="48"/>
      <c r="E100" s="48"/>
      <c r="F100" s="48"/>
      <c r="G100" s="48"/>
      <c r="H100" s="48"/>
      <c r="I100" s="48"/>
      <c r="J100" s="14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14"/>
    </row>
    <row r="101" ht="15.75" customHeight="1">
      <c r="C101" s="14"/>
      <c r="D101" s="48"/>
      <c r="E101" s="48"/>
      <c r="F101" s="48"/>
      <c r="G101" s="48"/>
      <c r="H101" s="48"/>
      <c r="I101" s="48"/>
      <c r="J101" s="14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14"/>
    </row>
    <row r="102" ht="15.75" customHeight="1">
      <c r="C102" s="14"/>
      <c r="D102" s="48"/>
      <c r="E102" s="48"/>
      <c r="F102" s="48"/>
      <c r="G102" s="48"/>
      <c r="H102" s="48"/>
      <c r="I102" s="48"/>
      <c r="J102" s="14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14"/>
    </row>
    <row r="103" ht="15.75" customHeight="1">
      <c r="C103" s="14"/>
      <c r="D103" s="48"/>
      <c r="E103" s="48"/>
      <c r="F103" s="48"/>
      <c r="G103" s="48"/>
      <c r="H103" s="48"/>
      <c r="I103" s="48"/>
      <c r="J103" s="14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14"/>
    </row>
    <row r="104" ht="15.75" customHeight="1">
      <c r="C104" s="14"/>
      <c r="D104" s="48"/>
      <c r="E104" s="48"/>
      <c r="F104" s="48"/>
      <c r="G104" s="48"/>
      <c r="H104" s="48"/>
      <c r="I104" s="48"/>
      <c r="J104" s="14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14"/>
    </row>
    <row r="105" ht="15.75" customHeight="1">
      <c r="C105" s="14"/>
      <c r="D105" s="48"/>
      <c r="E105" s="48"/>
      <c r="F105" s="48"/>
      <c r="G105" s="48"/>
      <c r="H105" s="48"/>
      <c r="I105" s="48"/>
      <c r="J105" s="14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14"/>
    </row>
    <row r="106" ht="15.75" customHeight="1">
      <c r="C106" s="14"/>
      <c r="D106" s="48"/>
      <c r="E106" s="48"/>
      <c r="F106" s="48"/>
      <c r="G106" s="48"/>
      <c r="H106" s="48"/>
      <c r="I106" s="48"/>
      <c r="J106" s="14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14"/>
    </row>
    <row r="107" ht="15.75" customHeight="1">
      <c r="C107" s="14"/>
      <c r="D107" s="48"/>
      <c r="E107" s="48"/>
      <c r="F107" s="48"/>
      <c r="G107" s="48"/>
      <c r="H107" s="48"/>
      <c r="I107" s="48"/>
      <c r="J107" s="14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14"/>
    </row>
    <row r="108" ht="15.75" customHeight="1">
      <c r="C108" s="14"/>
      <c r="D108" s="48"/>
      <c r="E108" s="48"/>
      <c r="F108" s="48"/>
      <c r="G108" s="48"/>
      <c r="H108" s="48"/>
      <c r="I108" s="48"/>
      <c r="J108" s="14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14"/>
    </row>
    <row r="109" ht="15.75" customHeight="1">
      <c r="C109" s="14"/>
      <c r="D109" s="48"/>
      <c r="E109" s="48"/>
      <c r="F109" s="48"/>
      <c r="G109" s="48"/>
      <c r="H109" s="48"/>
      <c r="I109" s="48"/>
      <c r="J109" s="14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14"/>
    </row>
    <row r="110" ht="15.75" customHeight="1">
      <c r="C110" s="14"/>
      <c r="D110" s="48"/>
      <c r="E110" s="48"/>
      <c r="F110" s="48"/>
      <c r="G110" s="48"/>
      <c r="H110" s="48"/>
      <c r="I110" s="48"/>
      <c r="J110" s="14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14"/>
    </row>
    <row r="111" ht="15.75" customHeight="1">
      <c r="C111" s="14"/>
      <c r="D111" s="48"/>
      <c r="E111" s="48"/>
      <c r="F111" s="48"/>
      <c r="G111" s="48"/>
      <c r="H111" s="48"/>
      <c r="I111" s="48"/>
      <c r="J111" s="14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14"/>
    </row>
    <row r="112" ht="15.75" customHeight="1">
      <c r="C112" s="14"/>
      <c r="D112" s="48"/>
      <c r="E112" s="48"/>
      <c r="F112" s="48"/>
      <c r="G112" s="48"/>
      <c r="H112" s="48"/>
      <c r="I112" s="48"/>
      <c r="J112" s="14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14"/>
    </row>
    <row r="113" ht="15.75" customHeight="1">
      <c r="C113" s="14"/>
      <c r="D113" s="48"/>
      <c r="E113" s="48"/>
      <c r="F113" s="48"/>
      <c r="G113" s="48"/>
      <c r="H113" s="48"/>
      <c r="I113" s="48"/>
      <c r="J113" s="14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14"/>
    </row>
    <row r="114" ht="15.75" customHeight="1">
      <c r="C114" s="14"/>
      <c r="D114" s="48"/>
      <c r="E114" s="48"/>
      <c r="F114" s="48"/>
      <c r="G114" s="48"/>
      <c r="H114" s="48"/>
      <c r="I114" s="48"/>
      <c r="J114" s="14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14"/>
    </row>
    <row r="115" ht="15.75" customHeight="1">
      <c r="C115" s="14"/>
      <c r="D115" s="48"/>
      <c r="E115" s="48"/>
      <c r="F115" s="48"/>
      <c r="G115" s="48"/>
      <c r="H115" s="48"/>
      <c r="I115" s="48"/>
      <c r="J115" s="14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14"/>
    </row>
    <row r="116" ht="15.75" customHeight="1">
      <c r="C116" s="14"/>
      <c r="D116" s="48"/>
      <c r="E116" s="48"/>
      <c r="F116" s="48"/>
      <c r="G116" s="48"/>
      <c r="H116" s="48"/>
      <c r="I116" s="48"/>
      <c r="J116" s="14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14"/>
    </row>
    <row r="117" ht="15.75" customHeight="1">
      <c r="C117" s="14"/>
      <c r="D117" s="48"/>
      <c r="E117" s="48"/>
      <c r="F117" s="48"/>
      <c r="G117" s="48"/>
      <c r="H117" s="48"/>
      <c r="I117" s="48"/>
      <c r="J117" s="14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14"/>
    </row>
    <row r="118" ht="15.75" customHeight="1">
      <c r="C118" s="14"/>
      <c r="D118" s="48"/>
      <c r="E118" s="48"/>
      <c r="F118" s="48"/>
      <c r="G118" s="48"/>
      <c r="H118" s="48"/>
      <c r="I118" s="48"/>
      <c r="J118" s="14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14"/>
    </row>
    <row r="119" ht="15.75" customHeight="1">
      <c r="C119" s="14"/>
      <c r="D119" s="48"/>
      <c r="E119" s="48"/>
      <c r="F119" s="48"/>
      <c r="G119" s="48"/>
      <c r="H119" s="48"/>
      <c r="I119" s="48"/>
      <c r="J119" s="14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14"/>
    </row>
    <row r="120" ht="15.75" customHeight="1">
      <c r="C120" s="14"/>
      <c r="D120" s="48"/>
      <c r="E120" s="48"/>
      <c r="F120" s="48"/>
      <c r="G120" s="48"/>
      <c r="H120" s="48"/>
      <c r="I120" s="48"/>
      <c r="J120" s="14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14"/>
    </row>
    <row r="121" ht="15.75" customHeight="1">
      <c r="C121" s="14"/>
      <c r="D121" s="48"/>
      <c r="E121" s="48"/>
      <c r="F121" s="48"/>
      <c r="G121" s="48"/>
      <c r="H121" s="48"/>
      <c r="I121" s="48"/>
      <c r="J121" s="14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14"/>
    </row>
    <row r="122" ht="15.75" customHeight="1">
      <c r="C122" s="14"/>
      <c r="D122" s="48"/>
      <c r="E122" s="48"/>
      <c r="F122" s="48"/>
      <c r="G122" s="48"/>
      <c r="H122" s="48"/>
      <c r="I122" s="48"/>
      <c r="J122" s="14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14"/>
    </row>
    <row r="123" ht="15.75" customHeight="1">
      <c r="C123" s="14"/>
      <c r="D123" s="48"/>
      <c r="E123" s="48"/>
      <c r="F123" s="48"/>
      <c r="G123" s="48"/>
      <c r="H123" s="48"/>
      <c r="I123" s="48"/>
      <c r="J123" s="14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14"/>
    </row>
    <row r="124" ht="15.75" customHeight="1">
      <c r="C124" s="14"/>
      <c r="D124" s="48"/>
      <c r="E124" s="48"/>
      <c r="F124" s="48"/>
      <c r="G124" s="48"/>
      <c r="H124" s="48"/>
      <c r="I124" s="48"/>
      <c r="J124" s="14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14"/>
    </row>
    <row r="125" ht="15.75" customHeight="1">
      <c r="C125" s="14"/>
      <c r="D125" s="48"/>
      <c r="E125" s="48"/>
      <c r="F125" s="48"/>
      <c r="G125" s="48"/>
      <c r="H125" s="48"/>
      <c r="I125" s="48"/>
      <c r="J125" s="14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14"/>
    </row>
    <row r="126" ht="15.75" customHeight="1">
      <c r="C126" s="14"/>
      <c r="D126" s="48"/>
      <c r="E126" s="48"/>
      <c r="F126" s="48"/>
      <c r="G126" s="48"/>
      <c r="H126" s="48"/>
      <c r="I126" s="48"/>
      <c r="J126" s="14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14"/>
    </row>
    <row r="127" ht="15.75" customHeight="1">
      <c r="C127" s="14"/>
      <c r="D127" s="48"/>
      <c r="E127" s="48"/>
      <c r="F127" s="48"/>
      <c r="G127" s="48"/>
      <c r="H127" s="48"/>
      <c r="I127" s="48"/>
      <c r="J127" s="14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14"/>
    </row>
    <row r="128" ht="15.75" customHeight="1">
      <c r="C128" s="14"/>
      <c r="D128" s="48"/>
      <c r="E128" s="48"/>
      <c r="F128" s="48"/>
      <c r="G128" s="48"/>
      <c r="H128" s="48"/>
      <c r="I128" s="48"/>
      <c r="J128" s="14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14"/>
    </row>
    <row r="129" ht="15.75" customHeight="1">
      <c r="C129" s="14"/>
      <c r="D129" s="48"/>
      <c r="E129" s="48"/>
      <c r="F129" s="48"/>
      <c r="G129" s="48"/>
      <c r="H129" s="48"/>
      <c r="I129" s="48"/>
      <c r="J129" s="14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14"/>
    </row>
    <row r="130" ht="15.75" customHeight="1">
      <c r="C130" s="14"/>
      <c r="D130" s="48"/>
      <c r="E130" s="48"/>
      <c r="F130" s="48"/>
      <c r="G130" s="48"/>
      <c r="H130" s="48"/>
      <c r="I130" s="48"/>
      <c r="J130" s="14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14"/>
    </row>
    <row r="131" ht="15.75" customHeight="1">
      <c r="C131" s="14"/>
      <c r="D131" s="48"/>
      <c r="E131" s="48"/>
      <c r="F131" s="48"/>
      <c r="G131" s="48"/>
      <c r="H131" s="48"/>
      <c r="I131" s="48"/>
      <c r="J131" s="14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14"/>
    </row>
    <row r="132" ht="15.75" customHeight="1">
      <c r="C132" s="14"/>
      <c r="D132" s="48"/>
      <c r="E132" s="48"/>
      <c r="F132" s="48"/>
      <c r="G132" s="48"/>
      <c r="H132" s="48"/>
      <c r="I132" s="48"/>
      <c r="J132" s="14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14"/>
    </row>
    <row r="133" ht="15.75" customHeight="1">
      <c r="C133" s="14"/>
      <c r="D133" s="48"/>
      <c r="E133" s="48"/>
      <c r="F133" s="48"/>
      <c r="G133" s="48"/>
      <c r="H133" s="48"/>
      <c r="I133" s="48"/>
      <c r="J133" s="14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14"/>
    </row>
    <row r="134" ht="15.75" customHeight="1">
      <c r="C134" s="14"/>
      <c r="D134" s="48"/>
      <c r="E134" s="48"/>
      <c r="F134" s="48"/>
      <c r="G134" s="48"/>
      <c r="H134" s="48"/>
      <c r="I134" s="48"/>
      <c r="J134" s="14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14"/>
    </row>
    <row r="135" ht="15.75" customHeight="1">
      <c r="C135" s="14"/>
      <c r="D135" s="48"/>
      <c r="E135" s="48"/>
      <c r="F135" s="48"/>
      <c r="G135" s="48"/>
      <c r="H135" s="48"/>
      <c r="I135" s="48"/>
      <c r="J135" s="14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14"/>
    </row>
    <row r="136" ht="15.75" customHeight="1">
      <c r="C136" s="14"/>
      <c r="D136" s="48"/>
      <c r="E136" s="48"/>
      <c r="F136" s="48"/>
      <c r="G136" s="48"/>
      <c r="H136" s="48"/>
      <c r="I136" s="48"/>
      <c r="J136" s="14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14"/>
    </row>
    <row r="137" ht="15.75" customHeight="1">
      <c r="C137" s="14"/>
      <c r="D137" s="48"/>
      <c r="E137" s="48"/>
      <c r="F137" s="48"/>
      <c r="G137" s="48"/>
      <c r="H137" s="48"/>
      <c r="I137" s="48"/>
      <c r="J137" s="14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14"/>
    </row>
    <row r="138" ht="15.75" customHeight="1">
      <c r="C138" s="14"/>
      <c r="D138" s="48"/>
      <c r="E138" s="48"/>
      <c r="F138" s="48"/>
      <c r="G138" s="48"/>
      <c r="H138" s="48"/>
      <c r="I138" s="48"/>
      <c r="J138" s="14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14"/>
    </row>
    <row r="139" ht="15.75" customHeight="1">
      <c r="C139" s="14"/>
      <c r="D139" s="48"/>
      <c r="E139" s="48"/>
      <c r="F139" s="48"/>
      <c r="G139" s="48"/>
      <c r="H139" s="48"/>
      <c r="I139" s="48"/>
      <c r="J139" s="14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14"/>
    </row>
    <row r="140" ht="15.75" customHeight="1">
      <c r="C140" s="14"/>
      <c r="D140" s="48"/>
      <c r="E140" s="48"/>
      <c r="F140" s="48"/>
      <c r="G140" s="48"/>
      <c r="H140" s="48"/>
      <c r="I140" s="48"/>
      <c r="J140" s="14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14"/>
    </row>
    <row r="141" ht="15.75" customHeight="1">
      <c r="C141" s="14"/>
      <c r="D141" s="48"/>
      <c r="E141" s="48"/>
      <c r="F141" s="48"/>
      <c r="G141" s="48"/>
      <c r="H141" s="48"/>
      <c r="I141" s="48"/>
      <c r="J141" s="14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14"/>
    </row>
    <row r="142" ht="15.75" customHeight="1">
      <c r="C142" s="14"/>
      <c r="D142" s="48"/>
      <c r="E142" s="48"/>
      <c r="F142" s="48"/>
      <c r="G142" s="48"/>
      <c r="H142" s="48"/>
      <c r="I142" s="48"/>
      <c r="J142" s="14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14"/>
    </row>
    <row r="143" ht="15.75" customHeight="1">
      <c r="C143" s="14"/>
      <c r="D143" s="48"/>
      <c r="E143" s="48"/>
      <c r="F143" s="48"/>
      <c r="G143" s="48"/>
      <c r="H143" s="48"/>
      <c r="I143" s="48"/>
      <c r="J143" s="14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14"/>
    </row>
    <row r="144" ht="15.75" customHeight="1">
      <c r="C144" s="14"/>
      <c r="D144" s="48"/>
      <c r="E144" s="48"/>
      <c r="F144" s="48"/>
      <c r="G144" s="48"/>
      <c r="H144" s="48"/>
      <c r="I144" s="48"/>
      <c r="J144" s="14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14"/>
    </row>
    <row r="145" ht="15.75" customHeight="1">
      <c r="C145" s="14"/>
      <c r="D145" s="48"/>
      <c r="E145" s="48"/>
      <c r="F145" s="48"/>
      <c r="G145" s="48"/>
      <c r="H145" s="48"/>
      <c r="I145" s="48"/>
      <c r="J145" s="14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  <c r="AA145" s="14"/>
    </row>
    <row r="146" ht="15.75" customHeight="1">
      <c r="C146" s="14"/>
      <c r="D146" s="48"/>
      <c r="E146" s="48"/>
      <c r="F146" s="48"/>
      <c r="G146" s="48"/>
      <c r="H146" s="48"/>
      <c r="I146" s="48"/>
      <c r="J146" s="14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  <c r="AA146" s="14"/>
    </row>
    <row r="147" ht="15.75" customHeight="1">
      <c r="C147" s="14"/>
      <c r="D147" s="48"/>
      <c r="E147" s="48"/>
      <c r="F147" s="48"/>
      <c r="G147" s="48"/>
      <c r="H147" s="48"/>
      <c r="I147" s="48"/>
      <c r="J147" s="14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  <c r="AA147" s="14"/>
    </row>
    <row r="148" ht="15.75" customHeight="1">
      <c r="C148" s="14"/>
      <c r="D148" s="48"/>
      <c r="E148" s="48"/>
      <c r="F148" s="48"/>
      <c r="G148" s="48"/>
      <c r="H148" s="48"/>
      <c r="I148" s="48"/>
      <c r="J148" s="14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14"/>
    </row>
    <row r="149" ht="15.75" customHeight="1">
      <c r="C149" s="14"/>
      <c r="D149" s="48"/>
      <c r="E149" s="48"/>
      <c r="F149" s="48"/>
      <c r="G149" s="48"/>
      <c r="H149" s="48"/>
      <c r="I149" s="48"/>
      <c r="J149" s="14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  <c r="AA149" s="14"/>
    </row>
    <row r="150" ht="15.75" customHeight="1">
      <c r="C150" s="14"/>
      <c r="D150" s="48"/>
      <c r="E150" s="48"/>
      <c r="F150" s="48"/>
      <c r="G150" s="48"/>
      <c r="H150" s="48"/>
      <c r="I150" s="48"/>
      <c r="J150" s="14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  <c r="AA150" s="14"/>
    </row>
    <row r="151" ht="15.75" customHeight="1">
      <c r="C151" s="14"/>
      <c r="D151" s="48"/>
      <c r="E151" s="48"/>
      <c r="F151" s="48"/>
      <c r="G151" s="48"/>
      <c r="H151" s="48"/>
      <c r="I151" s="48"/>
      <c r="J151" s="14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  <c r="AA151" s="14"/>
    </row>
    <row r="152" ht="15.75" customHeight="1">
      <c r="C152" s="14"/>
      <c r="D152" s="48"/>
      <c r="E152" s="48"/>
      <c r="F152" s="48"/>
      <c r="G152" s="48"/>
      <c r="H152" s="48"/>
      <c r="I152" s="48"/>
      <c r="J152" s="14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  <c r="AA152" s="14"/>
    </row>
    <row r="153" ht="15.75" customHeight="1">
      <c r="C153" s="14"/>
      <c r="D153" s="48"/>
      <c r="E153" s="48"/>
      <c r="F153" s="48"/>
      <c r="G153" s="48"/>
      <c r="H153" s="48"/>
      <c r="I153" s="48"/>
      <c r="J153" s="14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14"/>
    </row>
    <row r="154" ht="15.75" customHeight="1">
      <c r="C154" s="14"/>
      <c r="D154" s="48"/>
      <c r="E154" s="48"/>
      <c r="F154" s="48"/>
      <c r="G154" s="48"/>
      <c r="H154" s="48"/>
      <c r="I154" s="48"/>
      <c r="J154" s="14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  <c r="AA154" s="14"/>
    </row>
    <row r="155" ht="15.75" customHeight="1">
      <c r="C155" s="14"/>
      <c r="D155" s="48"/>
      <c r="E155" s="48"/>
      <c r="F155" s="48"/>
      <c r="G155" s="48"/>
      <c r="H155" s="48"/>
      <c r="I155" s="48"/>
      <c r="J155" s="14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14"/>
    </row>
    <row r="156" ht="15.75" customHeight="1">
      <c r="C156" s="14"/>
      <c r="D156" s="48"/>
      <c r="E156" s="48"/>
      <c r="F156" s="48"/>
      <c r="G156" s="48"/>
      <c r="H156" s="48"/>
      <c r="I156" s="48"/>
      <c r="J156" s="14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  <c r="AA156" s="14"/>
    </row>
    <row r="157" ht="15.75" customHeight="1">
      <c r="C157" s="14"/>
      <c r="D157" s="48"/>
      <c r="E157" s="48"/>
      <c r="F157" s="48"/>
      <c r="G157" s="48"/>
      <c r="H157" s="48"/>
      <c r="I157" s="48"/>
      <c r="J157" s="14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  <c r="AA157" s="14"/>
    </row>
    <row r="158" ht="15.75" customHeight="1">
      <c r="C158" s="14"/>
      <c r="D158" s="48"/>
      <c r="E158" s="48"/>
      <c r="F158" s="48"/>
      <c r="G158" s="48"/>
      <c r="H158" s="48"/>
      <c r="I158" s="48"/>
      <c r="J158" s="14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  <c r="AA158" s="14"/>
    </row>
    <row r="159" ht="15.75" customHeight="1">
      <c r="C159" s="14"/>
      <c r="D159" s="48"/>
      <c r="E159" s="48"/>
      <c r="F159" s="48"/>
      <c r="G159" s="48"/>
      <c r="H159" s="48"/>
      <c r="I159" s="48"/>
      <c r="J159" s="14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  <c r="AA159" s="14"/>
    </row>
    <row r="160" ht="15.75" customHeight="1">
      <c r="C160" s="14"/>
      <c r="D160" s="48"/>
      <c r="E160" s="48"/>
      <c r="F160" s="48"/>
      <c r="G160" s="48"/>
      <c r="H160" s="48"/>
      <c r="I160" s="48"/>
      <c r="J160" s="14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14"/>
    </row>
    <row r="161" ht="15.75" customHeight="1">
      <c r="C161" s="14"/>
      <c r="D161" s="48"/>
      <c r="E161" s="48"/>
      <c r="F161" s="48"/>
      <c r="G161" s="48"/>
      <c r="H161" s="48"/>
      <c r="I161" s="48"/>
      <c r="J161" s="14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  <c r="AA161" s="14"/>
    </row>
    <row r="162" ht="15.75" customHeight="1">
      <c r="C162" s="14"/>
      <c r="D162" s="48"/>
      <c r="E162" s="48"/>
      <c r="F162" s="48"/>
      <c r="G162" s="48"/>
      <c r="H162" s="48"/>
      <c r="I162" s="48"/>
      <c r="J162" s="14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  <c r="AA162" s="14"/>
    </row>
    <row r="163" ht="15.75" customHeight="1">
      <c r="C163" s="14"/>
      <c r="D163" s="48"/>
      <c r="E163" s="48"/>
      <c r="F163" s="48"/>
      <c r="G163" s="48"/>
      <c r="H163" s="48"/>
      <c r="I163" s="48"/>
      <c r="J163" s="14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  <c r="AA163" s="14"/>
    </row>
    <row r="164" ht="15.75" customHeight="1">
      <c r="C164" s="14"/>
      <c r="D164" s="48"/>
      <c r="E164" s="48"/>
      <c r="F164" s="48"/>
      <c r="G164" s="48"/>
      <c r="H164" s="48"/>
      <c r="I164" s="48"/>
      <c r="J164" s="14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  <c r="AA164" s="14"/>
    </row>
    <row r="165" ht="15.75" customHeight="1">
      <c r="C165" s="14"/>
      <c r="D165" s="48"/>
      <c r="E165" s="48"/>
      <c r="F165" s="48"/>
      <c r="G165" s="48"/>
      <c r="H165" s="48"/>
      <c r="I165" s="48"/>
      <c r="J165" s="14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  <c r="AA165" s="14"/>
    </row>
    <row r="166" ht="15.75" customHeight="1">
      <c r="C166" s="14"/>
      <c r="D166" s="48"/>
      <c r="E166" s="48"/>
      <c r="F166" s="48"/>
      <c r="G166" s="48"/>
      <c r="H166" s="48"/>
      <c r="I166" s="48"/>
      <c r="J166" s="14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  <c r="AA166" s="14"/>
    </row>
    <row r="167" ht="15.75" customHeight="1">
      <c r="C167" s="14"/>
      <c r="D167" s="48"/>
      <c r="E167" s="48"/>
      <c r="F167" s="48"/>
      <c r="G167" s="48"/>
      <c r="H167" s="48"/>
      <c r="I167" s="48"/>
      <c r="J167" s="14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  <c r="AA167" s="14"/>
    </row>
    <row r="168" ht="15.75" customHeight="1">
      <c r="C168" s="14"/>
      <c r="D168" s="48"/>
      <c r="E168" s="48"/>
      <c r="F168" s="48"/>
      <c r="G168" s="48"/>
      <c r="H168" s="48"/>
      <c r="I168" s="48"/>
      <c r="J168" s="14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  <c r="AA168" s="14"/>
    </row>
    <row r="169" ht="15.75" customHeight="1">
      <c r="C169" s="14"/>
      <c r="D169" s="48"/>
      <c r="E169" s="48"/>
      <c r="F169" s="48"/>
      <c r="G169" s="48"/>
      <c r="H169" s="48"/>
      <c r="I169" s="48"/>
      <c r="J169" s="14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  <c r="AA169" s="14"/>
    </row>
    <row r="170" ht="15.75" customHeight="1">
      <c r="C170" s="14"/>
      <c r="D170" s="48"/>
      <c r="E170" s="48"/>
      <c r="F170" s="48"/>
      <c r="G170" s="48"/>
      <c r="H170" s="48"/>
      <c r="I170" s="48"/>
      <c r="J170" s="14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  <c r="AA170" s="14"/>
    </row>
    <row r="171" ht="15.75" customHeight="1">
      <c r="C171" s="14"/>
      <c r="D171" s="48"/>
      <c r="E171" s="48"/>
      <c r="F171" s="48"/>
      <c r="G171" s="48"/>
      <c r="H171" s="48"/>
      <c r="I171" s="48"/>
      <c r="J171" s="14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14"/>
    </row>
    <row r="172" ht="15.75" customHeight="1">
      <c r="C172" s="14"/>
      <c r="D172" s="48"/>
      <c r="E172" s="48"/>
      <c r="F172" s="48"/>
      <c r="G172" s="48"/>
      <c r="H172" s="48"/>
      <c r="I172" s="48"/>
      <c r="J172" s="14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14"/>
    </row>
    <row r="173" ht="15.75" customHeight="1">
      <c r="C173" s="14"/>
      <c r="D173" s="48"/>
      <c r="E173" s="48"/>
      <c r="F173" s="48"/>
      <c r="G173" s="48"/>
      <c r="H173" s="48"/>
      <c r="I173" s="48"/>
      <c r="J173" s="14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14"/>
    </row>
    <row r="174" ht="15.75" customHeight="1">
      <c r="C174" s="14"/>
      <c r="D174" s="48"/>
      <c r="E174" s="48"/>
      <c r="F174" s="48"/>
      <c r="G174" s="48"/>
      <c r="H174" s="48"/>
      <c r="I174" s="48"/>
      <c r="J174" s="14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  <c r="AA174" s="14"/>
    </row>
    <row r="175" ht="15.75" customHeight="1">
      <c r="C175" s="14"/>
      <c r="D175" s="48"/>
      <c r="E175" s="48"/>
      <c r="F175" s="48"/>
      <c r="G175" s="48"/>
      <c r="H175" s="48"/>
      <c r="I175" s="48"/>
      <c r="J175" s="14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14"/>
    </row>
    <row r="176" ht="15.75" customHeight="1">
      <c r="C176" s="14"/>
      <c r="D176" s="48"/>
      <c r="E176" s="48"/>
      <c r="F176" s="48"/>
      <c r="G176" s="48"/>
      <c r="H176" s="48"/>
      <c r="I176" s="48"/>
      <c r="J176" s="14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  <c r="AA176" s="14"/>
    </row>
    <row r="177" ht="15.75" customHeight="1">
      <c r="C177" s="14"/>
      <c r="D177" s="48"/>
      <c r="E177" s="48"/>
      <c r="F177" s="48"/>
      <c r="G177" s="48"/>
      <c r="H177" s="48"/>
      <c r="I177" s="48"/>
      <c r="J177" s="14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  <c r="AA177" s="14"/>
    </row>
    <row r="178" ht="15.75" customHeight="1">
      <c r="C178" s="14"/>
      <c r="D178" s="48"/>
      <c r="E178" s="48"/>
      <c r="F178" s="48"/>
      <c r="G178" s="48"/>
      <c r="H178" s="48"/>
      <c r="I178" s="48"/>
      <c r="J178" s="14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  <c r="AA178" s="14"/>
    </row>
    <row r="179" ht="15.75" customHeight="1">
      <c r="C179" s="14"/>
      <c r="D179" s="48"/>
      <c r="E179" s="48"/>
      <c r="F179" s="48"/>
      <c r="G179" s="48"/>
      <c r="H179" s="48"/>
      <c r="I179" s="48"/>
      <c r="J179" s="14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14"/>
    </row>
    <row r="180" ht="15.75" customHeight="1">
      <c r="C180" s="14"/>
      <c r="D180" s="48"/>
      <c r="E180" s="48"/>
      <c r="F180" s="48"/>
      <c r="G180" s="48"/>
      <c r="H180" s="48"/>
      <c r="I180" s="48"/>
      <c r="J180" s="14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14"/>
    </row>
    <row r="181" ht="15.75" customHeight="1">
      <c r="C181" s="14"/>
      <c r="D181" s="48"/>
      <c r="E181" s="48"/>
      <c r="F181" s="48"/>
      <c r="G181" s="48"/>
      <c r="H181" s="48"/>
      <c r="I181" s="48"/>
      <c r="J181" s="14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  <c r="AA181" s="14"/>
    </row>
    <row r="182" ht="15.75" customHeight="1">
      <c r="C182" s="14"/>
      <c r="D182" s="48"/>
      <c r="E182" s="48"/>
      <c r="F182" s="48"/>
      <c r="G182" s="48"/>
      <c r="H182" s="48"/>
      <c r="I182" s="48"/>
      <c r="J182" s="14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14"/>
    </row>
    <row r="183" ht="15.75" customHeight="1">
      <c r="C183" s="14"/>
      <c r="D183" s="48"/>
      <c r="E183" s="48"/>
      <c r="F183" s="48"/>
      <c r="G183" s="48"/>
      <c r="H183" s="48"/>
      <c r="I183" s="48"/>
      <c r="J183" s="14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14"/>
    </row>
    <row r="184" ht="15.75" customHeight="1">
      <c r="C184" s="14"/>
      <c r="D184" s="48"/>
      <c r="E184" s="48"/>
      <c r="F184" s="48"/>
      <c r="G184" s="48"/>
      <c r="H184" s="48"/>
      <c r="I184" s="48"/>
      <c r="J184" s="14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14"/>
    </row>
    <row r="185" ht="15.75" customHeight="1">
      <c r="C185" s="14"/>
      <c r="D185" s="48"/>
      <c r="E185" s="48"/>
      <c r="F185" s="48"/>
      <c r="G185" s="48"/>
      <c r="H185" s="48"/>
      <c r="I185" s="48"/>
      <c r="J185" s="14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  <c r="AA185" s="14"/>
    </row>
    <row r="186" ht="15.75" customHeight="1">
      <c r="C186" s="14"/>
      <c r="D186" s="48"/>
      <c r="E186" s="48"/>
      <c r="F186" s="48"/>
      <c r="G186" s="48"/>
      <c r="H186" s="48"/>
      <c r="I186" s="48"/>
      <c r="J186" s="14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  <c r="AA186" s="14"/>
    </row>
    <row r="187" ht="15.75" customHeight="1">
      <c r="C187" s="14"/>
      <c r="D187" s="48"/>
      <c r="E187" s="48"/>
      <c r="F187" s="48"/>
      <c r="G187" s="48"/>
      <c r="H187" s="48"/>
      <c r="I187" s="48"/>
      <c r="J187" s="14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  <c r="AA187" s="14"/>
    </row>
    <row r="188" ht="15.75" customHeight="1">
      <c r="C188" s="14"/>
      <c r="D188" s="48"/>
      <c r="E188" s="48"/>
      <c r="F188" s="48"/>
      <c r="G188" s="48"/>
      <c r="H188" s="48"/>
      <c r="I188" s="48"/>
      <c r="J188" s="14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  <c r="AA188" s="14"/>
    </row>
    <row r="189" ht="15.75" customHeight="1">
      <c r="C189" s="14"/>
      <c r="D189" s="48"/>
      <c r="E189" s="48"/>
      <c r="F189" s="48"/>
      <c r="G189" s="48"/>
      <c r="H189" s="48"/>
      <c r="I189" s="48"/>
      <c r="J189" s="14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  <c r="AA189" s="14"/>
    </row>
    <row r="190" ht="15.75" customHeight="1">
      <c r="C190" s="14"/>
      <c r="D190" s="48"/>
      <c r="E190" s="48"/>
      <c r="F190" s="48"/>
      <c r="G190" s="48"/>
      <c r="H190" s="48"/>
      <c r="I190" s="48"/>
      <c r="J190" s="14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  <c r="AA190" s="14"/>
    </row>
    <row r="191" ht="15.75" customHeight="1">
      <c r="C191" s="14"/>
      <c r="D191" s="48"/>
      <c r="E191" s="48"/>
      <c r="F191" s="48"/>
      <c r="G191" s="48"/>
      <c r="H191" s="48"/>
      <c r="I191" s="48"/>
      <c r="J191" s="14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14"/>
    </row>
    <row r="192" ht="15.75" customHeight="1">
      <c r="C192" s="14"/>
      <c r="D192" s="48"/>
      <c r="E192" s="48"/>
      <c r="F192" s="48"/>
      <c r="G192" s="48"/>
      <c r="H192" s="48"/>
      <c r="I192" s="48"/>
      <c r="J192" s="14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  <c r="AA192" s="14"/>
    </row>
    <row r="193" ht="15.75" customHeight="1">
      <c r="C193" s="14"/>
      <c r="D193" s="48"/>
      <c r="E193" s="48"/>
      <c r="F193" s="48"/>
      <c r="G193" s="48"/>
      <c r="H193" s="48"/>
      <c r="I193" s="48"/>
      <c r="J193" s="14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  <c r="AA193" s="14"/>
    </row>
    <row r="194" ht="15.75" customHeight="1">
      <c r="C194" s="14"/>
      <c r="D194" s="48"/>
      <c r="E194" s="48"/>
      <c r="F194" s="48"/>
      <c r="G194" s="48"/>
      <c r="H194" s="48"/>
      <c r="I194" s="48"/>
      <c r="J194" s="14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  <c r="AA194" s="14"/>
    </row>
    <row r="195" ht="15.75" customHeight="1">
      <c r="C195" s="14"/>
      <c r="D195" s="48"/>
      <c r="E195" s="48"/>
      <c r="F195" s="48"/>
      <c r="G195" s="48"/>
      <c r="H195" s="48"/>
      <c r="I195" s="48"/>
      <c r="J195" s="14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  <c r="AA195" s="14"/>
    </row>
    <row r="196" ht="15.75" customHeight="1">
      <c r="C196" s="14"/>
      <c r="D196" s="48"/>
      <c r="E196" s="48"/>
      <c r="F196" s="48"/>
      <c r="G196" s="48"/>
      <c r="H196" s="48"/>
      <c r="I196" s="48"/>
      <c r="J196" s="14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14"/>
    </row>
    <row r="197" ht="15.75" customHeight="1">
      <c r="C197" s="14"/>
      <c r="D197" s="48"/>
      <c r="E197" s="48"/>
      <c r="F197" s="48"/>
      <c r="G197" s="48"/>
      <c r="H197" s="48"/>
      <c r="I197" s="48"/>
      <c r="J197" s="14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  <c r="AA197" s="14"/>
    </row>
    <row r="198" ht="15.75" customHeight="1">
      <c r="C198" s="14"/>
      <c r="D198" s="48"/>
      <c r="E198" s="48"/>
      <c r="F198" s="48"/>
      <c r="G198" s="48"/>
      <c r="H198" s="48"/>
      <c r="I198" s="48"/>
      <c r="J198" s="14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14"/>
    </row>
    <row r="199" ht="15.75" customHeight="1">
      <c r="C199" s="14"/>
      <c r="D199" s="48"/>
      <c r="E199" s="48"/>
      <c r="F199" s="48"/>
      <c r="G199" s="48"/>
      <c r="H199" s="48"/>
      <c r="I199" s="48"/>
      <c r="J199" s="14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  <c r="AA199" s="14"/>
    </row>
    <row r="200" ht="15.75" customHeight="1">
      <c r="C200" s="14"/>
      <c r="D200" s="48"/>
      <c r="E200" s="48"/>
      <c r="F200" s="48"/>
      <c r="G200" s="48"/>
      <c r="H200" s="48"/>
      <c r="I200" s="48"/>
      <c r="J200" s="14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  <c r="AA200" s="14"/>
    </row>
    <row r="201" ht="15.75" customHeight="1">
      <c r="C201" s="14"/>
      <c r="D201" s="48"/>
      <c r="E201" s="48"/>
      <c r="F201" s="48"/>
      <c r="G201" s="48"/>
      <c r="H201" s="48"/>
      <c r="I201" s="48"/>
      <c r="J201" s="14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14"/>
    </row>
    <row r="202" ht="15.75" customHeight="1">
      <c r="C202" s="14"/>
      <c r="D202" s="48"/>
      <c r="E202" s="48"/>
      <c r="F202" s="48"/>
      <c r="G202" s="48"/>
      <c r="H202" s="48"/>
      <c r="I202" s="48"/>
      <c r="J202" s="14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14"/>
    </row>
    <row r="203" ht="15.75" customHeight="1">
      <c r="C203" s="14"/>
      <c r="D203" s="48"/>
      <c r="E203" s="48"/>
      <c r="F203" s="48"/>
      <c r="G203" s="48"/>
      <c r="H203" s="48"/>
      <c r="I203" s="48"/>
      <c r="J203" s="14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14"/>
    </row>
    <row r="204" ht="15.75" customHeight="1">
      <c r="C204" s="14"/>
      <c r="D204" s="48"/>
      <c r="E204" s="48"/>
      <c r="F204" s="48"/>
      <c r="G204" s="48"/>
      <c r="H204" s="48"/>
      <c r="I204" s="48"/>
      <c r="J204" s="14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  <c r="AA204" s="14"/>
    </row>
    <row r="205" ht="15.75" customHeight="1">
      <c r="C205" s="14"/>
      <c r="D205" s="48"/>
      <c r="E205" s="48"/>
      <c r="F205" s="48"/>
      <c r="G205" s="48"/>
      <c r="H205" s="48"/>
      <c r="I205" s="48"/>
      <c r="J205" s="14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  <c r="AA205" s="14"/>
    </row>
    <row r="206" ht="15.75" customHeight="1">
      <c r="C206" s="14"/>
      <c r="D206" s="48"/>
      <c r="E206" s="48"/>
      <c r="F206" s="48"/>
      <c r="G206" s="48"/>
      <c r="H206" s="48"/>
      <c r="I206" s="48"/>
      <c r="J206" s="14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14"/>
    </row>
    <row r="207" ht="15.75" customHeight="1">
      <c r="C207" s="14"/>
      <c r="D207" s="48"/>
      <c r="E207" s="48"/>
      <c r="F207" s="48"/>
      <c r="G207" s="48"/>
      <c r="H207" s="48"/>
      <c r="I207" s="48"/>
      <c r="J207" s="14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14"/>
    </row>
    <row r="208" ht="15.75" customHeight="1">
      <c r="C208" s="14"/>
      <c r="D208" s="48"/>
      <c r="E208" s="48"/>
      <c r="F208" s="48"/>
      <c r="G208" s="48"/>
      <c r="H208" s="48"/>
      <c r="I208" s="48"/>
      <c r="J208" s="14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14"/>
    </row>
    <row r="209" ht="15.75" customHeight="1">
      <c r="C209" s="14"/>
      <c r="D209" s="48"/>
      <c r="E209" s="48"/>
      <c r="F209" s="48"/>
      <c r="G209" s="48"/>
      <c r="H209" s="48"/>
      <c r="I209" s="48"/>
      <c r="J209" s="14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  <c r="AA209" s="14"/>
    </row>
    <row r="210" ht="15.75" customHeight="1">
      <c r="C210" s="14"/>
      <c r="D210" s="48"/>
      <c r="E210" s="48"/>
      <c r="F210" s="48"/>
      <c r="G210" s="48"/>
      <c r="H210" s="48"/>
      <c r="I210" s="48"/>
      <c r="J210" s="14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  <c r="AA210" s="14"/>
    </row>
    <row r="211" ht="15.75" customHeight="1">
      <c r="C211" s="14"/>
      <c r="D211" s="48"/>
      <c r="E211" s="48"/>
      <c r="F211" s="48"/>
      <c r="G211" s="48"/>
      <c r="H211" s="48"/>
      <c r="I211" s="48"/>
      <c r="J211" s="14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14"/>
    </row>
    <row r="212" ht="15.75" customHeight="1">
      <c r="C212" s="14"/>
      <c r="D212" s="48"/>
      <c r="E212" s="48"/>
      <c r="F212" s="48"/>
      <c r="G212" s="48"/>
      <c r="H212" s="48"/>
      <c r="I212" s="48"/>
      <c r="J212" s="14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14"/>
    </row>
    <row r="213" ht="15.75" customHeight="1">
      <c r="C213" s="14"/>
      <c r="D213" s="48"/>
      <c r="E213" s="48"/>
      <c r="F213" s="48"/>
      <c r="G213" s="48"/>
      <c r="H213" s="48"/>
      <c r="I213" s="48"/>
      <c r="J213" s="14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14"/>
    </row>
    <row r="214" ht="15.75" customHeight="1">
      <c r="C214" s="14"/>
      <c r="D214" s="48"/>
      <c r="E214" s="48"/>
      <c r="F214" s="48"/>
      <c r="G214" s="48"/>
      <c r="H214" s="48"/>
      <c r="I214" s="48"/>
      <c r="J214" s="14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14"/>
    </row>
    <row r="215" ht="15.75" customHeight="1">
      <c r="C215" s="14"/>
      <c r="D215" s="48"/>
      <c r="E215" s="48"/>
      <c r="F215" s="48"/>
      <c r="G215" s="48"/>
      <c r="H215" s="48"/>
      <c r="I215" s="48"/>
      <c r="J215" s="14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14"/>
    </row>
    <row r="216" ht="15.75" customHeight="1">
      <c r="C216" s="14"/>
      <c r="D216" s="48"/>
      <c r="E216" s="48"/>
      <c r="F216" s="48"/>
      <c r="G216" s="48"/>
      <c r="H216" s="48"/>
      <c r="I216" s="48"/>
      <c r="J216" s="14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14"/>
    </row>
    <row r="217" ht="15.75" customHeight="1">
      <c r="C217" s="14"/>
      <c r="D217" s="48"/>
      <c r="E217" s="48"/>
      <c r="F217" s="48"/>
      <c r="G217" s="48"/>
      <c r="H217" s="48"/>
      <c r="I217" s="48"/>
      <c r="J217" s="14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14"/>
    </row>
    <row r="218" ht="15.75" customHeight="1">
      <c r="C218" s="14"/>
      <c r="D218" s="48"/>
      <c r="E218" s="48"/>
      <c r="F218" s="48"/>
      <c r="G218" s="48"/>
      <c r="H218" s="48"/>
      <c r="I218" s="48"/>
      <c r="J218" s="14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14"/>
    </row>
    <row r="219" ht="15.75" customHeight="1">
      <c r="C219" s="14"/>
      <c r="D219" s="48"/>
      <c r="E219" s="48"/>
      <c r="F219" s="48"/>
      <c r="G219" s="48"/>
      <c r="H219" s="48"/>
      <c r="I219" s="48"/>
      <c r="J219" s="14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14"/>
    </row>
    <row r="220" ht="15.75" customHeight="1">
      <c r="C220" s="14"/>
      <c r="D220" s="48"/>
      <c r="E220" s="48"/>
      <c r="F220" s="48"/>
      <c r="G220" s="48"/>
      <c r="H220" s="48"/>
      <c r="I220" s="48"/>
      <c r="J220" s="14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14"/>
    </row>
    <row r="221" ht="15.75" customHeight="1">
      <c r="C221" s="14"/>
      <c r="D221" s="48"/>
      <c r="E221" s="48"/>
      <c r="F221" s="48"/>
      <c r="G221" s="48"/>
      <c r="H221" s="48"/>
      <c r="I221" s="48"/>
      <c r="J221" s="14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14"/>
    </row>
    <row r="222" ht="15.75" customHeight="1">
      <c r="C222" s="14"/>
      <c r="D222" s="48"/>
      <c r="E222" s="48"/>
      <c r="F222" s="48"/>
      <c r="G222" s="48"/>
      <c r="H222" s="48"/>
      <c r="I222" s="48"/>
      <c r="J222" s="14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  <c r="AA222" s="14"/>
    </row>
    <row r="223" ht="15.75" customHeight="1">
      <c r="C223" s="14"/>
      <c r="D223" s="48"/>
      <c r="E223" s="48"/>
      <c r="F223" s="48"/>
      <c r="G223" s="48"/>
      <c r="H223" s="48"/>
      <c r="I223" s="48"/>
      <c r="J223" s="14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  <c r="AA223" s="14"/>
    </row>
    <row r="224" ht="15.75" customHeight="1">
      <c r="C224" s="14"/>
      <c r="D224" s="48"/>
      <c r="E224" s="48"/>
      <c r="F224" s="48"/>
      <c r="G224" s="48"/>
      <c r="H224" s="48"/>
      <c r="I224" s="48"/>
      <c r="J224" s="14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  <c r="AA224" s="14"/>
    </row>
    <row r="225" ht="15.75" customHeight="1">
      <c r="C225" s="14"/>
      <c r="D225" s="48"/>
      <c r="E225" s="48"/>
      <c r="F225" s="48"/>
      <c r="G225" s="48"/>
      <c r="H225" s="48"/>
      <c r="I225" s="48"/>
      <c r="J225" s="14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  <c r="AA225" s="14"/>
    </row>
    <row r="226" ht="15.75" customHeight="1">
      <c r="C226" s="14"/>
      <c r="D226" s="48"/>
      <c r="E226" s="48"/>
      <c r="F226" s="48"/>
      <c r="G226" s="48"/>
      <c r="H226" s="48"/>
      <c r="I226" s="48"/>
      <c r="J226" s="14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  <c r="AA226" s="14"/>
    </row>
    <row r="227" ht="15.75" customHeight="1">
      <c r="C227" s="14"/>
      <c r="D227" s="48"/>
      <c r="E227" s="48"/>
      <c r="F227" s="48"/>
      <c r="G227" s="48"/>
      <c r="H227" s="48"/>
      <c r="I227" s="48"/>
      <c r="J227" s="14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14"/>
    </row>
    <row r="228" ht="15.75" customHeight="1">
      <c r="C228" s="14"/>
      <c r="D228" s="48"/>
      <c r="E228" s="48"/>
      <c r="F228" s="48"/>
      <c r="G228" s="48"/>
      <c r="H228" s="48"/>
      <c r="I228" s="48"/>
      <c r="J228" s="14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  <c r="AA228" s="14"/>
    </row>
    <row r="229" ht="15.75" customHeight="1">
      <c r="C229" s="14"/>
      <c r="D229" s="48"/>
      <c r="E229" s="48"/>
      <c r="F229" s="48"/>
      <c r="G229" s="48"/>
      <c r="H229" s="48"/>
      <c r="I229" s="48"/>
      <c r="J229" s="14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  <c r="AA229" s="14"/>
    </row>
    <row r="230" ht="15.75" customHeight="1">
      <c r="C230" s="14"/>
      <c r="D230" s="48"/>
      <c r="E230" s="48"/>
      <c r="F230" s="48"/>
      <c r="G230" s="48"/>
      <c r="H230" s="48"/>
      <c r="I230" s="48"/>
      <c r="J230" s="14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  <c r="AA230" s="14"/>
    </row>
    <row r="231" ht="15.75" customHeight="1">
      <c r="C231" s="14"/>
      <c r="D231" s="48"/>
      <c r="E231" s="48"/>
      <c r="F231" s="48"/>
      <c r="G231" s="48"/>
      <c r="H231" s="48"/>
      <c r="I231" s="48"/>
      <c r="J231" s="14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  <c r="AA231" s="14"/>
    </row>
    <row r="232" ht="15.75" customHeight="1">
      <c r="C232" s="14"/>
      <c r="D232" s="48"/>
      <c r="E232" s="48"/>
      <c r="F232" s="48"/>
      <c r="G232" s="48"/>
      <c r="H232" s="48"/>
      <c r="I232" s="48"/>
      <c r="J232" s="14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  <c r="AA232" s="14"/>
    </row>
    <row r="233" ht="15.75" customHeight="1">
      <c r="C233" s="14"/>
      <c r="D233" s="48"/>
      <c r="E233" s="48"/>
      <c r="F233" s="48"/>
      <c r="G233" s="48"/>
      <c r="H233" s="48"/>
      <c r="I233" s="48"/>
      <c r="J233" s="14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  <c r="AA233" s="14"/>
    </row>
    <row r="234" ht="15.75" customHeight="1">
      <c r="C234" s="14"/>
      <c r="D234" s="48"/>
      <c r="E234" s="48"/>
      <c r="F234" s="48"/>
      <c r="G234" s="48"/>
      <c r="H234" s="48"/>
      <c r="I234" s="48"/>
      <c r="J234" s="14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  <c r="AA234" s="14"/>
    </row>
    <row r="235" ht="15.75" customHeight="1">
      <c r="C235" s="14"/>
      <c r="D235" s="48"/>
      <c r="E235" s="48"/>
      <c r="F235" s="48"/>
      <c r="G235" s="48"/>
      <c r="H235" s="48"/>
      <c r="I235" s="48"/>
      <c r="J235" s="14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  <c r="AA235" s="14"/>
    </row>
    <row r="236" ht="15.75" customHeight="1">
      <c r="C236" s="14"/>
      <c r="D236" s="48"/>
      <c r="E236" s="48"/>
      <c r="F236" s="48"/>
      <c r="G236" s="48"/>
      <c r="H236" s="48"/>
      <c r="I236" s="48"/>
      <c r="J236" s="14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  <c r="AA236" s="14"/>
    </row>
    <row r="237" ht="15.75" customHeight="1">
      <c r="C237" s="14"/>
      <c r="D237" s="48"/>
      <c r="E237" s="48"/>
      <c r="F237" s="48"/>
      <c r="G237" s="48"/>
      <c r="H237" s="48"/>
      <c r="I237" s="48"/>
      <c r="J237" s="14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  <c r="AA237" s="14"/>
    </row>
    <row r="238" ht="15.75" customHeight="1">
      <c r="C238" s="14"/>
      <c r="D238" s="48"/>
      <c r="E238" s="48"/>
      <c r="F238" s="48"/>
      <c r="G238" s="48"/>
      <c r="H238" s="48"/>
      <c r="I238" s="48"/>
      <c r="J238" s="14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  <c r="AA238" s="14"/>
    </row>
    <row r="239" ht="15.75" customHeight="1">
      <c r="C239" s="14"/>
      <c r="D239" s="48"/>
      <c r="E239" s="48"/>
      <c r="F239" s="48"/>
      <c r="G239" s="48"/>
      <c r="H239" s="48"/>
      <c r="I239" s="48"/>
      <c r="J239" s="14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  <c r="AA239" s="14"/>
    </row>
    <row r="240" ht="15.75" customHeight="1">
      <c r="C240" s="14"/>
      <c r="D240" s="48"/>
      <c r="E240" s="48"/>
      <c r="F240" s="48"/>
      <c r="G240" s="48"/>
      <c r="H240" s="48"/>
      <c r="I240" s="48"/>
      <c r="J240" s="14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14"/>
    </row>
    <row r="241" ht="15.75" customHeight="1">
      <c r="C241" s="14"/>
      <c r="D241" s="48"/>
      <c r="E241" s="48"/>
      <c r="F241" s="48"/>
      <c r="G241" s="48"/>
      <c r="H241" s="48"/>
      <c r="I241" s="48"/>
      <c r="J241" s="14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14"/>
    </row>
    <row r="242" ht="15.75" customHeight="1">
      <c r="C242" s="14"/>
      <c r="D242" s="48"/>
      <c r="E242" s="48"/>
      <c r="F242" s="48"/>
      <c r="G242" s="48"/>
      <c r="H242" s="48"/>
      <c r="I242" s="48"/>
      <c r="J242" s="14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  <c r="AA242" s="14"/>
    </row>
    <row r="243" ht="15.75" customHeight="1">
      <c r="C243" s="14"/>
      <c r="D243" s="48"/>
      <c r="E243" s="48"/>
      <c r="F243" s="48"/>
      <c r="G243" s="48"/>
      <c r="H243" s="48"/>
      <c r="I243" s="48"/>
      <c r="J243" s="14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  <c r="AA243" s="14"/>
    </row>
    <row r="244" ht="15.75" customHeight="1">
      <c r="C244" s="14"/>
      <c r="D244" s="48"/>
      <c r="E244" s="48"/>
      <c r="F244" s="48"/>
      <c r="G244" s="48"/>
      <c r="H244" s="48"/>
      <c r="I244" s="48"/>
      <c r="J244" s="14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14"/>
    </row>
    <row r="245" ht="15.75" customHeight="1">
      <c r="C245" s="14"/>
      <c r="D245" s="48"/>
      <c r="E245" s="48"/>
      <c r="F245" s="48"/>
      <c r="G245" s="48"/>
      <c r="H245" s="48"/>
      <c r="I245" s="48"/>
      <c r="J245" s="14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  <c r="AA245" s="14"/>
    </row>
    <row r="246" ht="15.75" customHeight="1">
      <c r="C246" s="14"/>
      <c r="D246" s="48"/>
      <c r="E246" s="48"/>
      <c r="F246" s="48"/>
      <c r="G246" s="48"/>
      <c r="H246" s="48"/>
      <c r="I246" s="48"/>
      <c r="J246" s="14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  <c r="AA246" s="14"/>
    </row>
    <row r="247" ht="15.75" customHeight="1">
      <c r="C247" s="14"/>
      <c r="D247" s="48"/>
      <c r="E247" s="48"/>
      <c r="F247" s="48"/>
      <c r="G247" s="48"/>
      <c r="H247" s="48"/>
      <c r="I247" s="48"/>
      <c r="J247" s="14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14"/>
    </row>
    <row r="248" ht="15.75" customHeight="1">
      <c r="C248" s="14"/>
      <c r="D248" s="48"/>
      <c r="E248" s="48"/>
      <c r="F248" s="48"/>
      <c r="G248" s="48"/>
      <c r="H248" s="48"/>
      <c r="I248" s="48"/>
      <c r="J248" s="14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  <c r="AA248" s="14"/>
    </row>
    <row r="249" ht="15.75" customHeight="1">
      <c r="C249" s="14"/>
      <c r="D249" s="48"/>
      <c r="E249" s="48"/>
      <c r="F249" s="48"/>
      <c r="G249" s="48"/>
      <c r="H249" s="48"/>
      <c r="I249" s="48"/>
      <c r="J249" s="14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  <c r="AA249" s="14"/>
    </row>
    <row r="250" ht="15.75" customHeight="1">
      <c r="C250" s="14"/>
      <c r="D250" s="48"/>
      <c r="E250" s="48"/>
      <c r="F250" s="48"/>
      <c r="G250" s="48"/>
      <c r="H250" s="48"/>
      <c r="I250" s="48"/>
      <c r="J250" s="14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  <c r="AA250" s="14"/>
    </row>
    <row r="251" ht="15.75" customHeight="1">
      <c r="C251" s="14"/>
      <c r="D251" s="48"/>
      <c r="E251" s="48"/>
      <c r="F251" s="48"/>
      <c r="G251" s="48"/>
      <c r="H251" s="48"/>
      <c r="I251" s="48"/>
      <c r="J251" s="14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  <c r="AA251" s="14"/>
    </row>
    <row r="252" ht="15.75" customHeight="1">
      <c r="C252" s="14"/>
      <c r="D252" s="48"/>
      <c r="E252" s="48"/>
      <c r="F252" s="48"/>
      <c r="G252" s="48"/>
      <c r="H252" s="48"/>
      <c r="I252" s="48"/>
      <c r="J252" s="14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14"/>
    </row>
    <row r="253" ht="15.75" customHeight="1">
      <c r="C253" s="14"/>
      <c r="D253" s="48"/>
      <c r="E253" s="48"/>
      <c r="F253" s="48"/>
      <c r="G253" s="48"/>
      <c r="H253" s="48"/>
      <c r="I253" s="48"/>
      <c r="J253" s="14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14"/>
    </row>
    <row r="254" ht="15.75" customHeight="1">
      <c r="C254" s="14"/>
      <c r="D254" s="48"/>
      <c r="E254" s="48"/>
      <c r="F254" s="48"/>
      <c r="G254" s="48"/>
      <c r="H254" s="48"/>
      <c r="I254" s="48"/>
      <c r="J254" s="14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14"/>
    </row>
    <row r="255" ht="15.75" customHeight="1">
      <c r="C255" s="14"/>
      <c r="D255" s="48"/>
      <c r="E255" s="48"/>
      <c r="F255" s="48"/>
      <c r="G255" s="48"/>
      <c r="H255" s="48"/>
      <c r="I255" s="48"/>
      <c r="J255" s="14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14"/>
    </row>
    <row r="256" ht="15.75" customHeight="1">
      <c r="C256" s="14"/>
      <c r="D256" s="48"/>
      <c r="E256" s="48"/>
      <c r="F256" s="48"/>
      <c r="G256" s="48"/>
      <c r="H256" s="48"/>
      <c r="I256" s="48"/>
      <c r="J256" s="14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  <c r="AA256" s="14"/>
    </row>
    <row r="257" ht="15.75" customHeight="1">
      <c r="C257" s="14"/>
      <c r="D257" s="48"/>
      <c r="E257" s="48"/>
      <c r="F257" s="48"/>
      <c r="G257" s="48"/>
      <c r="H257" s="48"/>
      <c r="I257" s="48"/>
      <c r="J257" s="14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14"/>
    </row>
    <row r="258" ht="15.75" customHeight="1">
      <c r="C258" s="14"/>
      <c r="D258" s="48"/>
      <c r="E258" s="48"/>
      <c r="F258" s="48"/>
      <c r="G258" s="48"/>
      <c r="H258" s="48"/>
      <c r="I258" s="48"/>
      <c r="J258" s="14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14"/>
    </row>
    <row r="259" ht="15.75" customHeight="1">
      <c r="C259" s="14"/>
      <c r="D259" s="48"/>
      <c r="E259" s="48"/>
      <c r="F259" s="48"/>
      <c r="G259" s="48"/>
      <c r="H259" s="48"/>
      <c r="I259" s="48"/>
      <c r="J259" s="14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14"/>
    </row>
    <row r="260" ht="15.75" customHeight="1">
      <c r="C260" s="14"/>
      <c r="D260" s="48"/>
      <c r="E260" s="48"/>
      <c r="F260" s="48"/>
      <c r="G260" s="48"/>
      <c r="H260" s="48"/>
      <c r="I260" s="48"/>
      <c r="J260" s="14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  <c r="AA260" s="14"/>
    </row>
    <row r="261" ht="15.75" customHeight="1">
      <c r="C261" s="14"/>
      <c r="D261" s="48"/>
      <c r="E261" s="48"/>
      <c r="F261" s="48"/>
      <c r="G261" s="48"/>
      <c r="H261" s="48"/>
      <c r="I261" s="48"/>
      <c r="J261" s="14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  <c r="AA261" s="14"/>
    </row>
    <row r="262" ht="15.75" customHeight="1">
      <c r="C262" s="14"/>
      <c r="D262" s="48"/>
      <c r="E262" s="48"/>
      <c r="F262" s="48"/>
      <c r="G262" s="48"/>
      <c r="H262" s="48"/>
      <c r="I262" s="48"/>
      <c r="J262" s="14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  <c r="AA262" s="14"/>
    </row>
    <row r="263" ht="15.75" customHeight="1">
      <c r="C263" s="14"/>
      <c r="D263" s="48"/>
      <c r="E263" s="48"/>
      <c r="F263" s="48"/>
      <c r="G263" s="48"/>
      <c r="H263" s="48"/>
      <c r="I263" s="48"/>
      <c r="J263" s="14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14"/>
    </row>
    <row r="264" ht="15.75" customHeight="1">
      <c r="C264" s="14"/>
      <c r="D264" s="48"/>
      <c r="E264" s="48"/>
      <c r="F264" s="48"/>
      <c r="G264" s="48"/>
      <c r="H264" s="48"/>
      <c r="I264" s="48"/>
      <c r="J264" s="14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14"/>
    </row>
    <row r="265" ht="15.75" customHeight="1">
      <c r="C265" s="14"/>
      <c r="D265" s="48"/>
      <c r="E265" s="48"/>
      <c r="F265" s="48"/>
      <c r="G265" s="48"/>
      <c r="H265" s="48"/>
      <c r="I265" s="48"/>
      <c r="J265" s="14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14"/>
    </row>
    <row r="266" ht="15.75" customHeight="1">
      <c r="C266" s="14"/>
      <c r="D266" s="48"/>
      <c r="E266" s="48"/>
      <c r="F266" s="48"/>
      <c r="G266" s="48"/>
      <c r="H266" s="48"/>
      <c r="I266" s="48"/>
      <c r="J266" s="14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  <c r="AA266" s="14"/>
    </row>
    <row r="267" ht="15.75" customHeight="1">
      <c r="C267" s="14"/>
      <c r="D267" s="48"/>
      <c r="E267" s="48"/>
      <c r="F267" s="48"/>
      <c r="G267" s="48"/>
      <c r="H267" s="48"/>
      <c r="I267" s="48"/>
      <c r="J267" s="14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14"/>
    </row>
    <row r="268" ht="15.75" customHeight="1">
      <c r="C268" s="14"/>
      <c r="D268" s="48"/>
      <c r="E268" s="48"/>
      <c r="F268" s="48"/>
      <c r="G268" s="48"/>
      <c r="H268" s="48"/>
      <c r="I268" s="48"/>
      <c r="J268" s="14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  <c r="AA268" s="14"/>
    </row>
    <row r="269" ht="15.75" customHeight="1">
      <c r="C269" s="14"/>
      <c r="D269" s="48"/>
      <c r="E269" s="48"/>
      <c r="F269" s="48"/>
      <c r="G269" s="48"/>
      <c r="H269" s="48"/>
      <c r="I269" s="48"/>
      <c r="J269" s="14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  <c r="AA269" s="14"/>
    </row>
    <row r="270" ht="15.75" customHeight="1">
      <c r="C270" s="14"/>
      <c r="D270" s="48"/>
      <c r="E270" s="48"/>
      <c r="F270" s="48"/>
      <c r="G270" s="48"/>
      <c r="H270" s="48"/>
      <c r="I270" s="48"/>
      <c r="J270" s="14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  <c r="AA270" s="14"/>
    </row>
    <row r="271" ht="15.75" customHeight="1">
      <c r="C271" s="14"/>
      <c r="D271" s="48"/>
      <c r="E271" s="48"/>
      <c r="F271" s="48"/>
      <c r="G271" s="48"/>
      <c r="H271" s="48"/>
      <c r="I271" s="48"/>
      <c r="J271" s="14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  <c r="AA271" s="14"/>
    </row>
    <row r="272" ht="15.75" customHeight="1">
      <c r="C272" s="14"/>
      <c r="D272" s="48"/>
      <c r="E272" s="48"/>
      <c r="F272" s="48"/>
      <c r="G272" s="48"/>
      <c r="H272" s="48"/>
      <c r="I272" s="48"/>
      <c r="J272" s="14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  <c r="AA272" s="14"/>
    </row>
    <row r="273" ht="15.75" customHeight="1">
      <c r="C273" s="14"/>
      <c r="D273" s="48"/>
      <c r="E273" s="48"/>
      <c r="F273" s="48"/>
      <c r="G273" s="48"/>
      <c r="H273" s="48"/>
      <c r="I273" s="48"/>
      <c r="J273" s="14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  <c r="AA273" s="14"/>
    </row>
    <row r="274" ht="15.75" customHeight="1">
      <c r="C274" s="14"/>
      <c r="D274" s="48"/>
      <c r="E274" s="48"/>
      <c r="F274" s="48"/>
      <c r="G274" s="48"/>
      <c r="H274" s="48"/>
      <c r="I274" s="48"/>
      <c r="J274" s="14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  <c r="AA274" s="14"/>
    </row>
    <row r="275" ht="15.75" customHeight="1">
      <c r="C275" s="14"/>
      <c r="D275" s="48"/>
      <c r="E275" s="48"/>
      <c r="F275" s="48"/>
      <c r="G275" s="48"/>
      <c r="H275" s="48"/>
      <c r="I275" s="48"/>
      <c r="J275" s="14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  <c r="AA275" s="14"/>
    </row>
    <row r="276" ht="15.75" customHeight="1">
      <c r="C276" s="14"/>
      <c r="D276" s="48"/>
      <c r="E276" s="48"/>
      <c r="F276" s="48"/>
      <c r="G276" s="48"/>
      <c r="H276" s="48"/>
      <c r="I276" s="48"/>
      <c r="J276" s="14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  <c r="AA276" s="14"/>
    </row>
    <row r="277" ht="15.75" customHeight="1">
      <c r="C277" s="14"/>
      <c r="D277" s="48"/>
      <c r="E277" s="48"/>
      <c r="F277" s="48"/>
      <c r="G277" s="48"/>
      <c r="H277" s="48"/>
      <c r="I277" s="48"/>
      <c r="J277" s="14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  <c r="AA277" s="14"/>
    </row>
    <row r="278" ht="15.75" customHeight="1">
      <c r="C278" s="14"/>
      <c r="D278" s="48"/>
      <c r="E278" s="48"/>
      <c r="F278" s="48"/>
      <c r="G278" s="48"/>
      <c r="H278" s="48"/>
      <c r="I278" s="48"/>
      <c r="J278" s="14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  <c r="AA278" s="14"/>
    </row>
    <row r="279" ht="15.75" customHeight="1">
      <c r="C279" s="14"/>
      <c r="D279" s="48"/>
      <c r="E279" s="48"/>
      <c r="F279" s="48"/>
      <c r="G279" s="48"/>
      <c r="H279" s="48"/>
      <c r="I279" s="48"/>
      <c r="J279" s="14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  <c r="AA279" s="14"/>
    </row>
    <row r="280" ht="15.75" customHeight="1">
      <c r="C280" s="14"/>
      <c r="D280" s="48"/>
      <c r="E280" s="48"/>
      <c r="F280" s="48"/>
      <c r="G280" s="48"/>
      <c r="H280" s="48"/>
      <c r="I280" s="48"/>
      <c r="J280" s="14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  <c r="AA280" s="14"/>
    </row>
    <row r="281" ht="15.75" customHeight="1">
      <c r="C281" s="14"/>
      <c r="D281" s="48"/>
      <c r="E281" s="48"/>
      <c r="F281" s="48"/>
      <c r="G281" s="48"/>
      <c r="H281" s="48"/>
      <c r="I281" s="48"/>
      <c r="J281" s="14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  <c r="AA281" s="14"/>
    </row>
    <row r="282" ht="15.75" customHeight="1">
      <c r="C282" s="14"/>
      <c r="D282" s="48"/>
      <c r="E282" s="48"/>
      <c r="F282" s="48"/>
      <c r="G282" s="48"/>
      <c r="H282" s="48"/>
      <c r="I282" s="48"/>
      <c r="J282" s="14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  <c r="AA282" s="14"/>
    </row>
    <row r="283" ht="15.75" customHeight="1">
      <c r="C283" s="14"/>
      <c r="D283" s="48"/>
      <c r="E283" s="48"/>
      <c r="F283" s="48"/>
      <c r="G283" s="48"/>
      <c r="H283" s="48"/>
      <c r="I283" s="48"/>
      <c r="J283" s="14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  <c r="AA283" s="14"/>
    </row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printOptions gridLines="1" horizontalCentered="1"/>
  <pageMargins bottom="0.75" footer="0.0" header="0.0" left="0.7" right="0.7" top="0.75"/>
  <pageSetup paperSize="3" cellComments="atEnd" orientation="landscape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2022-02-03T04:13:28Z</dcterms:created>
  <dc:creator>Sophia Fei</dc:creator>
</cp:coreProperties>
</file>