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0" yWindow="110" windowWidth="21380" windowHeight="9420" activeTab="0"/>
  </bookViews>
  <sheets>
    <sheet name="Data Notes" sheetId="1" r:id="rId1"/>
    <sheet name="Zoning by Area 2003-14" sheetId="2" r:id="rId2"/>
    <sheet name="List of Zones" sheetId="3" r:id="rId3"/>
  </sheets>
  <definedNames/>
  <calcPr fullCalcOnLoad="1"/>
</workbook>
</file>

<file path=xl/sharedStrings.xml><?xml version="1.0" encoding="utf-8"?>
<sst xmlns="http://schemas.openxmlformats.org/spreadsheetml/2006/main" count="55" uniqueCount="54">
  <si>
    <t>YEAR</t>
  </si>
  <si>
    <t>City Size in Hectares</t>
  </si>
  <si>
    <t>Urban Zones</t>
  </si>
  <si>
    <t xml:space="preserve">Population </t>
  </si>
  <si>
    <t>People Per Hectare - Urban Zones</t>
  </si>
  <si>
    <t>Residential</t>
  </si>
  <si>
    <t>Commercial</t>
  </si>
  <si>
    <t>Direct Development Control</t>
  </si>
  <si>
    <t>DC1, DC2, DC(RDA)</t>
  </si>
  <si>
    <t>A, AP, AN, NA</t>
  </si>
  <si>
    <t>Agriculture and Reserve</t>
  </si>
  <si>
    <t>Zones Included in Category</t>
  </si>
  <si>
    <t>General Zoning Category</t>
  </si>
  <si>
    <t>March</t>
  </si>
  <si>
    <t>December</t>
  </si>
  <si>
    <t xml:space="preserve">   Percent Urban</t>
  </si>
  <si>
    <t xml:space="preserve">  Percent Agriculture</t>
  </si>
  <si>
    <t>February</t>
  </si>
  <si>
    <t>People Per Hectare - Residential Zone</t>
  </si>
  <si>
    <t>People Per Hectare - 'Parks and Open Space Zone</t>
  </si>
  <si>
    <t>People Per Hectare - Residential and Direct Control Zones</t>
  </si>
  <si>
    <t xml:space="preserve">  Residential Hectares</t>
  </si>
  <si>
    <t xml:space="preserve">  Direct Control Hectares</t>
  </si>
  <si>
    <t xml:space="preserve">  Commercial Hectares</t>
  </si>
  <si>
    <t xml:space="preserve">  Industrial Hectares</t>
  </si>
  <si>
    <t xml:space="preserve">  Institutional Hectares</t>
  </si>
  <si>
    <t xml:space="preserve">  Parks and Open Space</t>
  </si>
  <si>
    <t>May</t>
  </si>
  <si>
    <t>Category</t>
  </si>
  <si>
    <t>CB1, CB2, CB3, CHY, CNC, CSC, CO, CCA, EZ, HA, MSC, TMU, CCNC, GVC, UVCa, CSCa, CSCw, UW, JAMSC, AED, TC-C</t>
  </si>
  <si>
    <t>Industrial (Total)</t>
  </si>
  <si>
    <t>Industrial (excluding TUC)</t>
  </si>
  <si>
    <t>IB, IL, IM, IH, EIB, EIM, IC, EETB, EETC, EETL, EETM</t>
  </si>
  <si>
    <t>Industrial in TUC</t>
  </si>
  <si>
    <t>Urban Services (Total)</t>
  </si>
  <si>
    <t>Parks (excluding TUC)</t>
  </si>
  <si>
    <t>Parks  Zones in TUC</t>
  </si>
  <si>
    <t>Institutional,Utilities,Other</t>
  </si>
  <si>
    <t>US, PU, AJ, MA, MA1-MA3, CS1-CS4, UI</t>
  </si>
  <si>
    <t>Agriculture and Reserves (Total)</t>
  </si>
  <si>
    <t>AG, AGI, AGU, EETR</t>
  </si>
  <si>
    <t>Agicuture and Reserves (excluding TUC)</t>
  </si>
  <si>
    <t>Agriculture and Reserves (in TUC)</t>
  </si>
  <si>
    <t>Total (All Zoning)</t>
  </si>
  <si>
    <t>TUC (COE Area Total)</t>
  </si>
  <si>
    <t>RF1-RF6, RA7-RA9, RSL, RPL, RMD, RMH, RR, RMU, TSDR,TSLR, RPLt, RF4t, RF5t, RA7g, RF5g, RA7w, HDR, GLD, GLG, CCSF, CCLD, CCMD, CCHD, HVLD, UCRH, GHLD</t>
  </si>
  <si>
    <t>no data</t>
  </si>
  <si>
    <t>Data Notes</t>
  </si>
  <si>
    <t>The City of Edmonton provides this information in good faith. While every effort has been made to ensure the accuracy of information contained in this report, the City of Edmonton provides no warranty, express or implied, regarding the accuracy, completeness or correctness of information contained herein.  The City of Edmonton disclaims any liability for the use of this information.  No part of this material may be reproduced, in whole or in part, without acknowledgement.</t>
  </si>
  <si>
    <t>Note: red = estimate</t>
  </si>
  <si>
    <t>General Zoning Category by Area (ha), City of Edmonton</t>
  </si>
  <si>
    <t>Zoning Categories - 2014</t>
  </si>
  <si>
    <t>For more information on each zone, please see Edmonton’s Zoning Bylaw (Bylaw 12800) http://webdocs.edmonton.ca/InfraPlan/zoningbylaw/bylaw_12800.htm</t>
  </si>
  <si>
    <t>Roadways do not have zoning so roads take on the zoning of surrounding parcels.  Although land may be zoned for certain types of development, actual development may not occur.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</si>
</sst>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0000000%"/>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s>
  <fonts count="45">
    <font>
      <sz val="10"/>
      <name val="Arial"/>
      <family val="0"/>
    </font>
    <font>
      <b/>
      <sz val="10"/>
      <name val="Arial"/>
      <family val="2"/>
    </font>
    <font>
      <b/>
      <sz val="12"/>
      <name val="Arial"/>
      <family val="2"/>
    </font>
    <font>
      <i/>
      <sz val="10"/>
      <color indexed="10"/>
      <name val="Arial"/>
      <family val="2"/>
    </font>
    <font>
      <b/>
      <sz val="14"/>
      <name val="Arial"/>
      <family val="2"/>
    </font>
    <font>
      <sz val="14"/>
      <name val="Arial"/>
      <family val="2"/>
    </font>
    <font>
      <sz val="10"/>
      <color indexed="10"/>
      <name val="Arial"/>
      <family val="2"/>
    </font>
    <font>
      <u val="single"/>
      <sz val="10"/>
      <color indexed="12"/>
      <name val="Arial"/>
      <family val="2"/>
    </font>
    <font>
      <u val="single"/>
      <sz val="10"/>
      <color indexed="36"/>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0" fontId="2" fillId="0" borderId="10" xfId="0" applyFont="1" applyBorder="1" applyAlignment="1">
      <alignment/>
    </xf>
    <xf numFmtId="0" fontId="0" fillId="0" borderId="10" xfId="0" applyBorder="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10" xfId="0" applyFont="1" applyBorder="1" applyAlignment="1">
      <alignment/>
    </xf>
    <xf numFmtId="0" fontId="0" fillId="0" borderId="0" xfId="0" applyAlignment="1">
      <alignment horizontal="center"/>
    </xf>
    <xf numFmtId="0" fontId="1" fillId="0" borderId="10" xfId="0" applyFont="1" applyBorder="1" applyAlignment="1" quotePrefix="1">
      <alignment horizontal="left"/>
    </xf>
    <xf numFmtId="3" fontId="0" fillId="0" borderId="10" xfId="0" applyNumberFormat="1" applyFont="1" applyFill="1" applyBorder="1" applyAlignment="1">
      <alignment/>
    </xf>
    <xf numFmtId="3" fontId="1" fillId="0" borderId="11" xfId="0" applyNumberFormat="1" applyFont="1" applyBorder="1" applyAlignment="1">
      <alignment/>
    </xf>
    <xf numFmtId="3" fontId="3" fillId="0" borderId="10" xfId="0" applyNumberFormat="1" applyFont="1" applyFill="1" applyBorder="1" applyAlignment="1">
      <alignment/>
    </xf>
    <xf numFmtId="0" fontId="2" fillId="0" borderId="0" xfId="0" applyFont="1" applyAlignment="1" quotePrefix="1">
      <alignment horizontal="center"/>
    </xf>
    <xf numFmtId="3" fontId="0" fillId="0" borderId="10" xfId="0" applyNumberFormat="1" applyFont="1" applyBorder="1" applyAlignment="1">
      <alignment/>
    </xf>
    <xf numFmtId="3" fontId="0" fillId="0" borderId="11" xfId="0" applyNumberFormat="1" applyFont="1" applyBorder="1" applyAlignment="1">
      <alignment/>
    </xf>
    <xf numFmtId="0" fontId="0" fillId="0" borderId="11" xfId="0" applyFont="1" applyBorder="1" applyAlignment="1">
      <alignment/>
    </xf>
    <xf numFmtId="3" fontId="0" fillId="0" borderId="0" xfId="0" applyNumberFormat="1" applyFont="1" applyFill="1" applyAlignment="1">
      <alignment horizontal="right"/>
    </xf>
    <xf numFmtId="3" fontId="1" fillId="0" borderId="11" xfId="0" applyNumberFormat="1" applyFont="1" applyBorder="1" applyAlignment="1">
      <alignment wrapText="1"/>
    </xf>
    <xf numFmtId="3" fontId="1" fillId="0" borderId="10" xfId="0" applyNumberFormat="1" applyFont="1" applyBorder="1" applyAlignment="1">
      <alignment wrapText="1"/>
    </xf>
    <xf numFmtId="0" fontId="2" fillId="0" borderId="10" xfId="0" applyFont="1" applyFill="1" applyBorder="1" applyAlignment="1">
      <alignment/>
    </xf>
    <xf numFmtId="3" fontId="0" fillId="0" borderId="10" xfId="0" applyNumberFormat="1" applyFill="1" applyBorder="1" applyAlignment="1">
      <alignment/>
    </xf>
    <xf numFmtId="3" fontId="0" fillId="0" borderId="10" xfId="0" applyNumberFormat="1" applyBorder="1" applyAlignment="1">
      <alignment/>
    </xf>
    <xf numFmtId="0" fontId="0" fillId="0" borderId="10" xfId="0" applyBorder="1" applyAlignment="1">
      <alignment horizontal="center"/>
    </xf>
    <xf numFmtId="3" fontId="0" fillId="0" borderId="0" xfId="0" applyNumberFormat="1" applyAlignment="1">
      <alignment/>
    </xf>
    <xf numFmtId="3" fontId="6" fillId="0" borderId="10" xfId="0" applyNumberFormat="1" applyFont="1" applyBorder="1" applyAlignment="1">
      <alignment/>
    </xf>
    <xf numFmtId="165" fontId="0" fillId="0" borderId="10" xfId="0" applyNumberFormat="1" applyFont="1" applyBorder="1" applyAlignment="1">
      <alignment/>
    </xf>
    <xf numFmtId="165" fontId="0" fillId="0" borderId="10" xfId="0" applyNumberFormat="1" applyBorder="1" applyAlignment="1">
      <alignment/>
    </xf>
    <xf numFmtId="165" fontId="1" fillId="0" borderId="10" xfId="0" applyNumberFormat="1" applyFont="1" applyBorder="1" applyAlignment="1">
      <alignment/>
    </xf>
    <xf numFmtId="165" fontId="0" fillId="0" borderId="11" xfId="0" applyNumberFormat="1" applyFont="1" applyBorder="1" applyAlignment="1">
      <alignment/>
    </xf>
    <xf numFmtId="165" fontId="0" fillId="0" borderId="0" xfId="0" applyNumberFormat="1" applyFont="1" applyBorder="1" applyAlignment="1">
      <alignment/>
    </xf>
    <xf numFmtId="0" fontId="0" fillId="0" borderId="10" xfId="0" applyFont="1" applyBorder="1" applyAlignment="1" quotePrefix="1">
      <alignment horizontal="left"/>
    </xf>
    <xf numFmtId="164" fontId="0" fillId="0" borderId="10" xfId="0" applyNumberFormat="1" applyFont="1" applyBorder="1" applyAlignment="1">
      <alignment/>
    </xf>
    <xf numFmtId="164" fontId="0" fillId="0" borderId="10" xfId="0" applyNumberFormat="1" applyBorder="1" applyAlignment="1">
      <alignment/>
    </xf>
    <xf numFmtId="0" fontId="0" fillId="0" borderId="10" xfId="0" applyFont="1" applyBorder="1" applyAlignment="1">
      <alignment horizontal="left"/>
    </xf>
    <xf numFmtId="0" fontId="0" fillId="0" borderId="0" xfId="0" applyNumberFormat="1" applyAlignment="1">
      <alignment/>
    </xf>
    <xf numFmtId="10" fontId="0" fillId="0" borderId="0" xfId="0" applyNumberFormat="1" applyAlignment="1">
      <alignment/>
    </xf>
    <xf numFmtId="1" fontId="0" fillId="0" borderId="0" xfId="0" applyNumberFormat="1" applyFont="1" applyAlignment="1">
      <alignment horizontal="right"/>
    </xf>
    <xf numFmtId="0" fontId="0" fillId="0" borderId="0" xfId="0" applyNumberFormat="1" applyFont="1" applyAlignment="1">
      <alignment/>
    </xf>
    <xf numFmtId="0" fontId="0" fillId="0" borderId="0" xfId="0" applyFont="1" applyAlignment="1">
      <alignment/>
    </xf>
    <xf numFmtId="0" fontId="1" fillId="0" borderId="0" xfId="0" applyFont="1" applyAlignment="1">
      <alignment wrapText="1"/>
    </xf>
    <xf numFmtId="0" fontId="9" fillId="0" borderId="0" xfId="0" applyFont="1" applyAlignment="1">
      <alignment wrapText="1"/>
    </xf>
    <xf numFmtId="0" fontId="0" fillId="0" borderId="0" xfId="0" applyFont="1" applyAlignment="1">
      <alignment wrapText="1"/>
    </xf>
    <xf numFmtId="0" fontId="0" fillId="0" borderId="0" xfId="0" applyAlignment="1">
      <alignment horizontal="left" vertical="top" wrapText="1"/>
    </xf>
    <xf numFmtId="0" fontId="44"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173" fontId="0" fillId="0" borderId="10" xfId="42" applyNumberFormat="1" applyFont="1" applyBorder="1" applyAlignment="1">
      <alignment/>
    </xf>
    <xf numFmtId="173" fontId="0" fillId="0" borderId="11" xfId="42" applyNumberFormat="1" applyFont="1" applyBorder="1" applyAlignment="1">
      <alignment wrapText="1"/>
    </xf>
    <xf numFmtId="173" fontId="0" fillId="0" borderId="10" xfId="42" applyNumberFormat="1" applyFont="1" applyBorder="1" applyAlignment="1">
      <alignment wrapText="1"/>
    </xf>
    <xf numFmtId="173" fontId="0" fillId="0" borderId="10" xfId="42" applyNumberFormat="1" applyFont="1" applyBorder="1" applyAlignment="1">
      <alignment/>
    </xf>
    <xf numFmtId="0" fontId="4" fillId="0" borderId="0" xfId="0" applyFont="1" applyAlignment="1" quotePrefix="1">
      <alignment horizontal="left"/>
    </xf>
    <xf numFmtId="0" fontId="5" fillId="0" borderId="0" xfId="0" applyFont="1" applyAlignment="1">
      <alignment horizontal="left"/>
    </xf>
    <xf numFmtId="0" fontId="0" fillId="0" borderId="1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13" sqref="A13"/>
    </sheetView>
  </sheetViews>
  <sheetFormatPr defaultColWidth="9.140625" defaultRowHeight="12.75"/>
  <cols>
    <col min="1" max="1" width="96.7109375" style="0" customWidth="1"/>
  </cols>
  <sheetData>
    <row r="1" ht="12.75">
      <c r="A1" s="38" t="s">
        <v>47</v>
      </c>
    </row>
    <row r="2" ht="64.5">
      <c r="A2" s="39" t="s">
        <v>48</v>
      </c>
    </row>
    <row r="3" ht="12">
      <c r="A3" s="40"/>
    </row>
    <row r="4" ht="24.75">
      <c r="A4" s="49" t="s">
        <v>53</v>
      </c>
    </row>
    <row r="5" ht="12">
      <c r="A5" s="41"/>
    </row>
    <row r="6" ht="25.5">
      <c r="A6" s="48" t="s">
        <v>52</v>
      </c>
    </row>
    <row r="7" ht="12">
      <c r="A7" s="41"/>
    </row>
    <row r="8" ht="12">
      <c r="A8" s="41"/>
    </row>
    <row r="9" ht="12">
      <c r="A9" s="41"/>
    </row>
    <row r="10" ht="12.75">
      <c r="A10" s="4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41"/>
  <sheetViews>
    <sheetView zoomScalePageLayoutView="0" workbookViewId="0" topLeftCell="C7">
      <selection activeCell="O14" sqref="O14"/>
    </sheetView>
  </sheetViews>
  <sheetFormatPr defaultColWidth="9.140625" defaultRowHeight="12.75"/>
  <cols>
    <col min="1" max="1" width="46.57421875" style="0" customWidth="1"/>
    <col min="2" max="11" width="10.28125" style="0" bestFit="1" customWidth="1"/>
    <col min="13" max="13" width="10.28125" style="0" bestFit="1" customWidth="1"/>
    <col min="17" max="17" width="24.57421875" style="0" customWidth="1"/>
  </cols>
  <sheetData>
    <row r="1" spans="1:8" ht="18">
      <c r="A1" s="54" t="s">
        <v>50</v>
      </c>
      <c r="B1" s="55"/>
      <c r="C1" s="55"/>
      <c r="D1" s="55"/>
      <c r="E1" s="55"/>
      <c r="F1" s="55"/>
      <c r="G1" s="55"/>
      <c r="H1" s="55"/>
    </row>
    <row r="2" spans="1:8" ht="15">
      <c r="A2" s="11"/>
      <c r="B2" s="6"/>
      <c r="C2" s="6"/>
      <c r="D2" s="6"/>
      <c r="E2" s="6"/>
      <c r="F2" s="6"/>
      <c r="G2" s="6"/>
      <c r="H2" s="6"/>
    </row>
    <row r="3" spans="1:13" ht="15">
      <c r="A3" s="1" t="s">
        <v>0</v>
      </c>
      <c r="B3" s="1">
        <v>2003</v>
      </c>
      <c r="C3" s="1">
        <v>2004</v>
      </c>
      <c r="D3" s="1">
        <v>2005</v>
      </c>
      <c r="E3" s="1">
        <v>2006</v>
      </c>
      <c r="F3" s="1">
        <v>2007</v>
      </c>
      <c r="G3" s="1">
        <v>2008</v>
      </c>
      <c r="H3" s="1">
        <v>2009</v>
      </c>
      <c r="I3" s="1">
        <v>2010</v>
      </c>
      <c r="J3" s="18">
        <v>2011</v>
      </c>
      <c r="K3" s="18">
        <v>2012</v>
      </c>
      <c r="L3" s="18">
        <v>2013</v>
      </c>
      <c r="M3" s="18">
        <v>2014</v>
      </c>
    </row>
    <row r="4" spans="1:13" ht="12">
      <c r="A4" s="2"/>
      <c r="B4" s="2"/>
      <c r="C4" s="2"/>
      <c r="D4" s="2"/>
      <c r="E4" s="2"/>
      <c r="F4" s="2"/>
      <c r="G4" s="2"/>
      <c r="H4" s="21" t="s">
        <v>14</v>
      </c>
      <c r="I4" s="21" t="s">
        <v>14</v>
      </c>
      <c r="J4" s="21" t="s">
        <v>13</v>
      </c>
      <c r="K4" s="21" t="s">
        <v>17</v>
      </c>
      <c r="L4" s="21" t="s">
        <v>46</v>
      </c>
      <c r="M4" s="56" t="s">
        <v>27</v>
      </c>
    </row>
    <row r="5" spans="1:13" ht="12.75">
      <c r="A5" s="3" t="s">
        <v>1</v>
      </c>
      <c r="B5" s="12">
        <v>69980</v>
      </c>
      <c r="C5" s="12">
        <v>69980</v>
      </c>
      <c r="D5" s="12">
        <v>69980</v>
      </c>
      <c r="E5" s="12">
        <v>69980</v>
      </c>
      <c r="F5" s="12">
        <v>69980</v>
      </c>
      <c r="G5" s="12">
        <v>69980</v>
      </c>
      <c r="H5" s="12">
        <v>69980</v>
      </c>
      <c r="I5" s="12">
        <v>69980</v>
      </c>
      <c r="J5" s="12">
        <v>69980</v>
      </c>
      <c r="K5" s="20">
        <v>69980</v>
      </c>
      <c r="L5" s="20"/>
      <c r="M5" s="20">
        <v>69980</v>
      </c>
    </row>
    <row r="6" spans="1:13" ht="12">
      <c r="A6" s="5"/>
      <c r="B6" s="12"/>
      <c r="C6" s="12"/>
      <c r="D6" s="12"/>
      <c r="E6" s="12"/>
      <c r="F6" s="12"/>
      <c r="G6" s="12"/>
      <c r="H6" s="13"/>
      <c r="I6" s="12"/>
      <c r="J6" s="12"/>
      <c r="K6" s="20"/>
      <c r="L6" s="20"/>
      <c r="M6" s="2"/>
    </row>
    <row r="7" spans="1:13" ht="12.75">
      <c r="A7" s="3" t="s">
        <v>12</v>
      </c>
      <c r="B7" s="12"/>
      <c r="C7" s="12"/>
      <c r="D7" s="12"/>
      <c r="E7" s="12"/>
      <c r="F7" s="12"/>
      <c r="G7" s="12"/>
      <c r="H7" s="13"/>
      <c r="I7" s="12"/>
      <c r="J7" s="2"/>
      <c r="K7" s="20"/>
      <c r="L7" s="20"/>
      <c r="M7" s="2"/>
    </row>
    <row r="8" spans="1:14" ht="12">
      <c r="A8" s="5" t="s">
        <v>21</v>
      </c>
      <c r="B8" s="50">
        <v>17427</v>
      </c>
      <c r="C8" s="50">
        <v>18042</v>
      </c>
      <c r="D8" s="50">
        <v>18656</v>
      </c>
      <c r="E8" s="50">
        <v>19052</v>
      </c>
      <c r="F8" s="50">
        <v>19752</v>
      </c>
      <c r="G8" s="50">
        <v>20290</v>
      </c>
      <c r="H8" s="51">
        <v>20340</v>
      </c>
      <c r="I8" s="52">
        <v>20750</v>
      </c>
      <c r="J8" s="52">
        <v>20750</v>
      </c>
      <c r="K8" s="53">
        <v>21090</v>
      </c>
      <c r="L8" s="53"/>
      <c r="M8" s="53">
        <v>22180</v>
      </c>
      <c r="N8" s="34"/>
    </row>
    <row r="9" spans="1:14" ht="12">
      <c r="A9" s="5" t="s">
        <v>22</v>
      </c>
      <c r="B9" s="50">
        <v>1908</v>
      </c>
      <c r="C9" s="50">
        <v>2064</v>
      </c>
      <c r="D9" s="50">
        <v>2220</v>
      </c>
      <c r="E9" s="50">
        <v>2249</v>
      </c>
      <c r="F9" s="50">
        <v>2450</v>
      </c>
      <c r="G9" s="50">
        <v>2550</v>
      </c>
      <c r="H9" s="51">
        <v>2610</v>
      </c>
      <c r="I9" s="52">
        <v>2790</v>
      </c>
      <c r="J9" s="52">
        <v>2790</v>
      </c>
      <c r="K9" s="53">
        <v>2880</v>
      </c>
      <c r="L9" s="53"/>
      <c r="M9" s="53">
        <v>2960</v>
      </c>
      <c r="N9" s="34"/>
    </row>
    <row r="10" spans="1:14" ht="12">
      <c r="A10" s="5" t="s">
        <v>23</v>
      </c>
      <c r="B10" s="50">
        <v>1480</v>
      </c>
      <c r="C10" s="50">
        <v>1473</v>
      </c>
      <c r="D10" s="50">
        <v>1466</v>
      </c>
      <c r="E10" s="50">
        <v>1485</v>
      </c>
      <c r="F10" s="50">
        <v>1555</v>
      </c>
      <c r="G10" s="50">
        <v>1570</v>
      </c>
      <c r="H10" s="51">
        <v>1570</v>
      </c>
      <c r="I10" s="52">
        <v>1610</v>
      </c>
      <c r="J10" s="52">
        <v>1610</v>
      </c>
      <c r="K10" s="53">
        <v>1640</v>
      </c>
      <c r="L10" s="53"/>
      <c r="M10" s="53">
        <v>1739.9999999999998</v>
      </c>
      <c r="N10" s="34"/>
    </row>
    <row r="11" spans="1:14" ht="12">
      <c r="A11" s="5" t="s">
        <v>24</v>
      </c>
      <c r="B11" s="50">
        <v>7132</v>
      </c>
      <c r="C11" s="50">
        <v>7200</v>
      </c>
      <c r="D11" s="50">
        <v>7267</v>
      </c>
      <c r="E11" s="50">
        <v>7294</v>
      </c>
      <c r="F11" s="50">
        <v>7424</v>
      </c>
      <c r="G11" s="50">
        <v>7550</v>
      </c>
      <c r="H11" s="51">
        <v>7570</v>
      </c>
      <c r="I11" s="52">
        <v>7630</v>
      </c>
      <c r="J11" s="52">
        <v>7630</v>
      </c>
      <c r="K11" s="53">
        <v>7630</v>
      </c>
      <c r="L11" s="53"/>
      <c r="M11" s="53">
        <v>8190.000000000001</v>
      </c>
      <c r="N11" s="34"/>
    </row>
    <row r="12" spans="1:14" ht="12">
      <c r="A12" s="5" t="s">
        <v>25</v>
      </c>
      <c r="B12" s="50">
        <v>3585</v>
      </c>
      <c r="C12" s="50">
        <v>3584</v>
      </c>
      <c r="D12" s="50">
        <v>3582</v>
      </c>
      <c r="E12" s="50">
        <v>3658</v>
      </c>
      <c r="F12" s="50">
        <v>3955</v>
      </c>
      <c r="G12" s="50">
        <v>4170</v>
      </c>
      <c r="H12" s="51">
        <v>4180</v>
      </c>
      <c r="I12" s="52">
        <v>4360</v>
      </c>
      <c r="J12" s="52">
        <v>4360</v>
      </c>
      <c r="K12" s="53">
        <v>4430</v>
      </c>
      <c r="L12" s="53"/>
      <c r="M12" s="53">
        <v>4620</v>
      </c>
      <c r="N12" s="34"/>
    </row>
    <row r="13" spans="1:14" ht="12">
      <c r="A13" s="32" t="s">
        <v>26</v>
      </c>
      <c r="B13" s="50">
        <v>5537</v>
      </c>
      <c r="C13" s="50">
        <v>5717</v>
      </c>
      <c r="D13" s="50">
        <v>5897</v>
      </c>
      <c r="E13" s="50">
        <v>5843</v>
      </c>
      <c r="F13" s="50">
        <v>5924</v>
      </c>
      <c r="G13" s="50">
        <v>5990</v>
      </c>
      <c r="H13" s="51">
        <v>6000</v>
      </c>
      <c r="I13" s="52">
        <v>6080</v>
      </c>
      <c r="J13" s="52">
        <v>6080</v>
      </c>
      <c r="K13" s="53">
        <v>6160</v>
      </c>
      <c r="L13" s="53"/>
      <c r="M13" s="53">
        <v>6510</v>
      </c>
      <c r="N13" s="34"/>
    </row>
    <row r="14" spans="1:14" ht="12">
      <c r="A14" s="5"/>
      <c r="B14" s="12"/>
      <c r="C14" s="12"/>
      <c r="D14" s="12"/>
      <c r="E14" s="12"/>
      <c r="F14" s="12"/>
      <c r="G14" s="12"/>
      <c r="H14" s="14"/>
      <c r="I14" s="5"/>
      <c r="J14" s="2"/>
      <c r="K14" s="20"/>
      <c r="L14" s="20"/>
      <c r="M14" s="2"/>
      <c r="N14" s="34"/>
    </row>
    <row r="15" spans="1:14" ht="12.75">
      <c r="A15" s="3" t="s">
        <v>2</v>
      </c>
      <c r="B15" s="4">
        <f aca="true" t="shared" si="0" ref="B15:I15">SUM(B8:B13)</f>
        <v>37069</v>
      </c>
      <c r="C15" s="4">
        <f t="shared" si="0"/>
        <v>38080</v>
      </c>
      <c r="D15" s="4">
        <f t="shared" si="0"/>
        <v>39088</v>
      </c>
      <c r="E15" s="4">
        <f t="shared" si="0"/>
        <v>39581</v>
      </c>
      <c r="F15" s="4">
        <f t="shared" si="0"/>
        <v>41060</v>
      </c>
      <c r="G15" s="4">
        <f t="shared" si="0"/>
        <v>42120</v>
      </c>
      <c r="H15" s="9">
        <f t="shared" si="0"/>
        <v>42270</v>
      </c>
      <c r="I15" s="4">
        <f t="shared" si="0"/>
        <v>43220</v>
      </c>
      <c r="J15" s="4">
        <v>43220</v>
      </c>
      <c r="K15" s="4">
        <f>SUM(K8:K14)</f>
        <v>43830</v>
      </c>
      <c r="L15" s="4"/>
      <c r="M15" s="4">
        <f>SUM(M8:M14)</f>
        <v>46200</v>
      </c>
      <c r="N15" s="34"/>
    </row>
    <row r="16" spans="1:14" ht="12">
      <c r="A16" s="5" t="s">
        <v>15</v>
      </c>
      <c r="B16" s="24">
        <f>B15/B5</f>
        <v>0.5297084881394685</v>
      </c>
      <c r="C16" s="24">
        <f aca="true" t="shared" si="1" ref="C16:M16">C15/C5</f>
        <v>0.5441554729922835</v>
      </c>
      <c r="D16" s="24">
        <f t="shared" si="1"/>
        <v>0.5585595884538439</v>
      </c>
      <c r="E16" s="24">
        <f t="shared" si="1"/>
        <v>0.5656044584166905</v>
      </c>
      <c r="F16" s="24">
        <f t="shared" si="1"/>
        <v>0.58673906830523</v>
      </c>
      <c r="G16" s="24">
        <f t="shared" si="1"/>
        <v>0.6018862532152044</v>
      </c>
      <c r="H16" s="24">
        <f t="shared" si="1"/>
        <v>0.6040297227779365</v>
      </c>
      <c r="I16" s="24">
        <f t="shared" si="1"/>
        <v>0.6176050300085739</v>
      </c>
      <c r="J16" s="24">
        <f t="shared" si="1"/>
        <v>0.6176050300085739</v>
      </c>
      <c r="K16" s="24">
        <f t="shared" si="1"/>
        <v>0.6263218062303515</v>
      </c>
      <c r="L16" s="24"/>
      <c r="M16" s="24">
        <f t="shared" si="1"/>
        <v>0.6601886253215205</v>
      </c>
      <c r="N16" s="34"/>
    </row>
    <row r="17" spans="1:14" ht="12">
      <c r="A17" s="5"/>
      <c r="B17" s="24"/>
      <c r="C17" s="24"/>
      <c r="D17" s="24"/>
      <c r="E17" s="24"/>
      <c r="F17" s="24"/>
      <c r="G17" s="24"/>
      <c r="H17" s="27"/>
      <c r="I17" s="24"/>
      <c r="J17" s="24"/>
      <c r="K17" s="25"/>
      <c r="L17" s="25"/>
      <c r="M17" s="2"/>
      <c r="N17" s="34"/>
    </row>
    <row r="18" spans="1:14" ht="12.75">
      <c r="A18" s="7" t="s">
        <v>10</v>
      </c>
      <c r="B18" s="4">
        <v>32911</v>
      </c>
      <c r="C18" s="4">
        <v>31900</v>
      </c>
      <c r="D18" s="4">
        <v>30892</v>
      </c>
      <c r="E18" s="4">
        <v>30399</v>
      </c>
      <c r="F18" s="4">
        <v>28920</v>
      </c>
      <c r="G18" s="4">
        <v>27860</v>
      </c>
      <c r="H18" s="16">
        <f>H5-H15</f>
        <v>27710</v>
      </c>
      <c r="I18" s="17">
        <f>I5-I15</f>
        <v>26760</v>
      </c>
      <c r="J18" s="17">
        <v>26760</v>
      </c>
      <c r="K18" s="17">
        <v>26160</v>
      </c>
      <c r="L18" s="17"/>
      <c r="M18" s="17">
        <v>23810</v>
      </c>
      <c r="N18" s="34"/>
    </row>
    <row r="19" spans="1:14" ht="12">
      <c r="A19" s="5" t="s">
        <v>16</v>
      </c>
      <c r="B19" s="24">
        <f>B18/B5</f>
        <v>0.4702915118605316</v>
      </c>
      <c r="C19" s="24">
        <f aca="true" t="shared" si="2" ref="C19:M19">C18/C5</f>
        <v>0.4558445270077165</v>
      </c>
      <c r="D19" s="24">
        <f t="shared" si="2"/>
        <v>0.44144041154615604</v>
      </c>
      <c r="E19" s="24">
        <f t="shared" si="2"/>
        <v>0.4343955415833095</v>
      </c>
      <c r="F19" s="24">
        <f t="shared" si="2"/>
        <v>0.41326093169476996</v>
      </c>
      <c r="G19" s="24">
        <f t="shared" si="2"/>
        <v>0.39811374678479566</v>
      </c>
      <c r="H19" s="24">
        <f t="shared" si="2"/>
        <v>0.39597027722206346</v>
      </c>
      <c r="I19" s="24">
        <f t="shared" si="2"/>
        <v>0.38239496999142614</v>
      </c>
      <c r="J19" s="24">
        <f t="shared" si="2"/>
        <v>0.38239496999142614</v>
      </c>
      <c r="K19" s="24">
        <f t="shared" si="2"/>
        <v>0.37382109174049727</v>
      </c>
      <c r="L19" s="24"/>
      <c r="M19" s="24">
        <f t="shared" si="2"/>
        <v>0.340240068591026</v>
      </c>
      <c r="N19" s="34"/>
    </row>
    <row r="20" spans="1:14" ht="12.75">
      <c r="A20" s="5"/>
      <c r="B20" s="24"/>
      <c r="C20" s="24"/>
      <c r="D20" s="24"/>
      <c r="E20" s="28"/>
      <c r="F20" s="24"/>
      <c r="G20" s="24"/>
      <c r="H20" s="24"/>
      <c r="I20" s="24"/>
      <c r="J20" s="24"/>
      <c r="K20" s="26"/>
      <c r="L20" s="26"/>
      <c r="M20" s="2"/>
      <c r="N20" s="34"/>
    </row>
    <row r="21" spans="1:14" ht="12.75">
      <c r="A21" s="3" t="s">
        <v>3</v>
      </c>
      <c r="B21" s="10">
        <v>689282</v>
      </c>
      <c r="C21" s="10">
        <v>700871</v>
      </c>
      <c r="D21" s="8">
        <v>712391</v>
      </c>
      <c r="E21" s="15">
        <v>730372</v>
      </c>
      <c r="F21" s="10">
        <v>748631</v>
      </c>
      <c r="G21" s="12">
        <v>752412</v>
      </c>
      <c r="H21" s="12">
        <v>782439</v>
      </c>
      <c r="I21" s="23">
        <v>797320</v>
      </c>
      <c r="J21" s="12">
        <v>812201</v>
      </c>
      <c r="K21" s="19">
        <v>817498</v>
      </c>
      <c r="L21" s="19"/>
      <c r="M21" s="20">
        <v>877926</v>
      </c>
      <c r="N21" s="34"/>
    </row>
    <row r="22" spans="1:14" ht="12">
      <c r="A22" s="5"/>
      <c r="B22" s="5"/>
      <c r="C22" s="5"/>
      <c r="D22" s="5"/>
      <c r="E22" s="5"/>
      <c r="F22" s="5"/>
      <c r="G22" s="5"/>
      <c r="H22" s="5"/>
      <c r="I22" s="5"/>
      <c r="J22" s="5"/>
      <c r="K22" s="20"/>
      <c r="L22" s="20"/>
      <c r="M22" s="2"/>
      <c r="N22" s="34"/>
    </row>
    <row r="23" spans="1:13" ht="12">
      <c r="A23" s="5" t="s">
        <v>4</v>
      </c>
      <c r="B23" s="30">
        <f aca="true" t="shared" si="3" ref="B23:M23">SUM(B21/B15)</f>
        <v>18.594566888774988</v>
      </c>
      <c r="C23" s="30">
        <f t="shared" si="3"/>
        <v>18.405225840336133</v>
      </c>
      <c r="D23" s="30">
        <f t="shared" si="3"/>
        <v>18.22531211625051</v>
      </c>
      <c r="E23" s="30">
        <f t="shared" si="3"/>
        <v>18.452590889568228</v>
      </c>
      <c r="F23" s="30">
        <f t="shared" si="3"/>
        <v>18.232610813443742</v>
      </c>
      <c r="G23" s="30">
        <f t="shared" si="3"/>
        <v>17.863532763532763</v>
      </c>
      <c r="H23" s="30">
        <f t="shared" si="3"/>
        <v>18.510503903477645</v>
      </c>
      <c r="I23" s="30">
        <f t="shared" si="3"/>
        <v>18.447940768162887</v>
      </c>
      <c r="J23" s="30">
        <f t="shared" si="3"/>
        <v>18.792248958815364</v>
      </c>
      <c r="K23" s="30">
        <f t="shared" si="3"/>
        <v>18.651562856490987</v>
      </c>
      <c r="L23" s="30"/>
      <c r="M23" s="30">
        <f t="shared" si="3"/>
        <v>19.002727272727274</v>
      </c>
    </row>
    <row r="24" spans="1:13" ht="12">
      <c r="A24" s="5"/>
      <c r="B24" s="30"/>
      <c r="C24" s="30"/>
      <c r="D24" s="30"/>
      <c r="E24" s="30"/>
      <c r="F24" s="30"/>
      <c r="G24" s="30"/>
      <c r="H24" s="30"/>
      <c r="I24" s="30"/>
      <c r="J24" s="30"/>
      <c r="K24" s="31"/>
      <c r="L24" s="31"/>
      <c r="M24" s="2"/>
    </row>
    <row r="25" spans="1:13" ht="12">
      <c r="A25" s="29" t="s">
        <v>20</v>
      </c>
      <c r="B25" s="30">
        <f aca="true" t="shared" si="4" ref="B25:M25">(B21/(B8+B9))</f>
        <v>35.649444013447116</v>
      </c>
      <c r="C25" s="30">
        <f t="shared" si="4"/>
        <v>34.85879836864618</v>
      </c>
      <c r="D25" s="30">
        <f t="shared" si="4"/>
        <v>34.124880245257714</v>
      </c>
      <c r="E25" s="30">
        <f t="shared" si="4"/>
        <v>34.28815548565795</v>
      </c>
      <c r="F25" s="30">
        <f t="shared" si="4"/>
        <v>33.71907936221962</v>
      </c>
      <c r="G25" s="30">
        <f t="shared" si="4"/>
        <v>32.94273204903678</v>
      </c>
      <c r="H25" s="30">
        <f t="shared" si="4"/>
        <v>34.09320261437909</v>
      </c>
      <c r="I25" s="30">
        <f t="shared" si="4"/>
        <v>33.87085811384877</v>
      </c>
      <c r="J25" s="30">
        <f t="shared" si="4"/>
        <v>34.50301614273577</v>
      </c>
      <c r="K25" s="30">
        <f t="shared" si="4"/>
        <v>34.105047976637465</v>
      </c>
      <c r="L25" s="30"/>
      <c r="M25" s="30">
        <f t="shared" si="4"/>
        <v>34.921479713603816</v>
      </c>
    </row>
    <row r="26" spans="1:13" ht="12">
      <c r="A26" s="5"/>
      <c r="B26" s="30"/>
      <c r="C26" s="30"/>
      <c r="D26" s="30"/>
      <c r="E26" s="30"/>
      <c r="F26" s="30"/>
      <c r="G26" s="30"/>
      <c r="H26" s="30"/>
      <c r="I26" s="30"/>
      <c r="J26" s="30"/>
      <c r="K26" s="31"/>
      <c r="L26" s="31"/>
      <c r="M26" s="2"/>
    </row>
    <row r="27" spans="1:13" ht="12">
      <c r="A27" s="29" t="s">
        <v>18</v>
      </c>
      <c r="B27" s="30">
        <f aca="true" t="shared" si="5" ref="B27:M27">(B21/B8)</f>
        <v>39.55253342514489</v>
      </c>
      <c r="C27" s="30">
        <f t="shared" si="5"/>
        <v>38.84663562797916</v>
      </c>
      <c r="D27" s="30">
        <f t="shared" si="5"/>
        <v>38.18562392795884</v>
      </c>
      <c r="E27" s="30">
        <f t="shared" si="5"/>
        <v>38.335712786059204</v>
      </c>
      <c r="F27" s="30">
        <f t="shared" si="5"/>
        <v>37.90152895909275</v>
      </c>
      <c r="G27" s="30">
        <f t="shared" si="5"/>
        <v>37.08289797930015</v>
      </c>
      <c r="H27" s="30">
        <f t="shared" si="5"/>
        <v>38.46799410029499</v>
      </c>
      <c r="I27" s="30">
        <f t="shared" si="5"/>
        <v>38.42506024096386</v>
      </c>
      <c r="J27" s="30">
        <f t="shared" si="5"/>
        <v>39.14221686746988</v>
      </c>
      <c r="K27" s="30">
        <f t="shared" si="5"/>
        <v>38.76235182550972</v>
      </c>
      <c r="L27" s="30"/>
      <c r="M27" s="30">
        <f t="shared" si="5"/>
        <v>39.58187556357078</v>
      </c>
    </row>
    <row r="28" spans="1:13" ht="12">
      <c r="A28" s="2"/>
      <c r="B28" s="2"/>
      <c r="C28" s="2"/>
      <c r="D28" s="2"/>
      <c r="E28" s="2"/>
      <c r="F28" s="2"/>
      <c r="G28" s="2"/>
      <c r="H28" s="2"/>
      <c r="I28" s="2"/>
      <c r="J28" s="2"/>
      <c r="K28" s="2"/>
      <c r="L28" s="2"/>
      <c r="M28" s="2"/>
    </row>
    <row r="29" spans="1:13" ht="12">
      <c r="A29" s="29" t="s">
        <v>19</v>
      </c>
      <c r="B29" s="31">
        <f>B21/B13</f>
        <v>124.48654506050208</v>
      </c>
      <c r="C29" s="31">
        <f aca="true" t="shared" si="6" ref="C29:M29">C21/C13</f>
        <v>122.59419275843975</v>
      </c>
      <c r="D29" s="31">
        <f t="shared" si="6"/>
        <v>120.80566389689673</v>
      </c>
      <c r="E29" s="31">
        <f t="shared" si="6"/>
        <v>124.99948656512066</v>
      </c>
      <c r="F29" s="31">
        <f t="shared" si="6"/>
        <v>126.37255232950709</v>
      </c>
      <c r="G29" s="31">
        <f t="shared" si="6"/>
        <v>125.61135225375627</v>
      </c>
      <c r="H29" s="31">
        <f t="shared" si="6"/>
        <v>130.4065</v>
      </c>
      <c r="I29" s="31">
        <f t="shared" si="6"/>
        <v>131.13815789473685</v>
      </c>
      <c r="J29" s="31">
        <f t="shared" si="6"/>
        <v>133.5856907894737</v>
      </c>
      <c r="K29" s="31">
        <f t="shared" si="6"/>
        <v>132.7107142857143</v>
      </c>
      <c r="L29" s="31"/>
      <c r="M29" s="31">
        <f t="shared" si="6"/>
        <v>134.85806451612902</v>
      </c>
    </row>
    <row r="31" ht="12">
      <c r="A31" s="43" t="s">
        <v>49</v>
      </c>
    </row>
    <row r="33" ht="12">
      <c r="H33" s="22"/>
    </row>
    <row r="34" spans="2:13" ht="12">
      <c r="B34" s="36"/>
      <c r="C34" s="33"/>
      <c r="D34" s="33"/>
      <c r="E34" s="33"/>
      <c r="F34" s="33"/>
      <c r="G34" s="33"/>
      <c r="H34" s="33"/>
      <c r="I34" s="33"/>
      <c r="J34" s="33"/>
      <c r="K34" s="33"/>
      <c r="L34" s="33"/>
      <c r="M34" s="33"/>
    </row>
    <row r="35" spans="2:12" ht="12">
      <c r="B35" s="35"/>
      <c r="C35" s="35"/>
      <c r="D35" s="35"/>
      <c r="E35" s="35"/>
      <c r="F35" s="35"/>
      <c r="G35" s="35"/>
      <c r="H35" s="35"/>
      <c r="I35" s="35"/>
      <c r="J35" s="35"/>
      <c r="K35" s="35"/>
      <c r="L35" s="35"/>
    </row>
    <row r="36" spans="2:18" ht="12">
      <c r="B36" s="22"/>
      <c r="C36" s="22"/>
      <c r="D36" s="22"/>
      <c r="E36" s="22"/>
      <c r="F36" s="22"/>
      <c r="G36" s="22"/>
      <c r="H36" s="22"/>
      <c r="I36" s="22"/>
      <c r="J36" s="22"/>
      <c r="K36" s="22"/>
      <c r="L36" s="22"/>
      <c r="O36" s="22"/>
      <c r="Q36" s="37"/>
      <c r="R36" s="22"/>
    </row>
    <row r="37" spans="17:18" ht="12">
      <c r="Q37" s="37"/>
      <c r="R37" s="22"/>
    </row>
    <row r="38" spans="17:18" ht="12">
      <c r="Q38" s="37"/>
      <c r="R38" s="22"/>
    </row>
    <row r="39" spans="17:18" ht="12">
      <c r="Q39" s="37"/>
      <c r="R39" s="22"/>
    </row>
    <row r="41" ht="12">
      <c r="R41" s="22"/>
    </row>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
  <sheetViews>
    <sheetView zoomScalePageLayoutView="0" workbookViewId="0" topLeftCell="A1">
      <selection activeCell="B30" sqref="B30"/>
    </sheetView>
  </sheetViews>
  <sheetFormatPr defaultColWidth="9.140625" defaultRowHeight="12.75"/>
  <cols>
    <col min="1" max="1" width="37.7109375" style="44" customWidth="1"/>
    <col min="2" max="2" width="59.421875" style="44" bestFit="1" customWidth="1"/>
    <col min="3" max="16384" width="9.140625" style="44" customWidth="1"/>
  </cols>
  <sheetData>
    <row r="1" ht="15">
      <c r="A1" s="45" t="s">
        <v>51</v>
      </c>
    </row>
    <row r="3" spans="1:2" ht="12.75">
      <c r="A3" s="46" t="s">
        <v>28</v>
      </c>
      <c r="B3" s="46" t="s">
        <v>11</v>
      </c>
    </row>
    <row r="5" spans="1:2" ht="37.5">
      <c r="A5" s="47" t="s">
        <v>5</v>
      </c>
      <c r="B5" s="49" t="s">
        <v>45</v>
      </c>
    </row>
    <row r="6" spans="1:2" ht="12.75">
      <c r="A6" s="47"/>
      <c r="B6" s="49"/>
    </row>
    <row r="7" spans="1:2" ht="24.75">
      <c r="A7" s="47" t="s">
        <v>6</v>
      </c>
      <c r="B7" s="49" t="s">
        <v>29</v>
      </c>
    </row>
    <row r="8" spans="1:2" ht="12.75">
      <c r="A8" s="47"/>
      <c r="B8" s="49"/>
    </row>
    <row r="9" spans="1:2" ht="12.75">
      <c r="A9" s="47" t="s">
        <v>30</v>
      </c>
      <c r="B9" s="49"/>
    </row>
    <row r="10" spans="1:2" ht="12">
      <c r="A10" s="44" t="s">
        <v>31</v>
      </c>
      <c r="B10" s="44" t="s">
        <v>32</v>
      </c>
    </row>
    <row r="11" ht="12">
      <c r="A11" s="44" t="s">
        <v>33</v>
      </c>
    </row>
    <row r="13" ht="12.75">
      <c r="A13" s="46" t="s">
        <v>34</v>
      </c>
    </row>
    <row r="14" spans="1:2" ht="12">
      <c r="A14" s="44" t="s">
        <v>35</v>
      </c>
      <c r="B14" s="44" t="s">
        <v>9</v>
      </c>
    </row>
    <row r="15" ht="12">
      <c r="A15" s="44" t="s">
        <v>36</v>
      </c>
    </row>
    <row r="16" spans="1:2" ht="12">
      <c r="A16" s="44" t="s">
        <v>37</v>
      </c>
      <c r="B16" s="44" t="s">
        <v>38</v>
      </c>
    </row>
    <row r="18" spans="1:2" ht="12.75">
      <c r="A18" s="46" t="s">
        <v>7</v>
      </c>
      <c r="B18" s="44" t="s">
        <v>8</v>
      </c>
    </row>
    <row r="19" ht="12.75">
      <c r="A19" s="46"/>
    </row>
    <row r="20" spans="1:2" ht="12.75">
      <c r="A20" s="46" t="s">
        <v>39</v>
      </c>
      <c r="B20" s="44" t="s">
        <v>40</v>
      </c>
    </row>
    <row r="21" spans="1:2" ht="12.75">
      <c r="A21" s="44" t="s">
        <v>41</v>
      </c>
      <c r="B21" s="46"/>
    </row>
    <row r="22" spans="1:2" ht="12.75">
      <c r="A22" s="44" t="s">
        <v>42</v>
      </c>
      <c r="B22" s="46"/>
    </row>
    <row r="23" ht="12.75">
      <c r="B23" s="46"/>
    </row>
    <row r="24" spans="1:2" ht="12.75">
      <c r="A24" s="46" t="s">
        <v>43</v>
      </c>
      <c r="B24" s="46"/>
    </row>
    <row r="25" spans="1:2" ht="12.75">
      <c r="A25" s="46"/>
      <c r="B25" s="46"/>
    </row>
    <row r="26" spans="1:2" ht="12.75">
      <c r="A26" s="46" t="s">
        <v>44</v>
      </c>
      <c r="B26" s="4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Edmonton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Zoning_Trends_2203_to_2014</dc:title>
  <dc:subject/>
  <dc:creator>City of Edmonton, Growth Analysis</dc:creator>
  <cp:keywords>Zoning, Zoning Categories, Zoning Trends, Land Use, 2003, 2014</cp:keywords>
  <dc:description/>
  <cp:lastModifiedBy>Jeff Brasok</cp:lastModifiedBy>
  <cp:lastPrinted>2014-07-15T15:45:43Z</cp:lastPrinted>
  <dcterms:created xsi:type="dcterms:W3CDTF">2009-03-23T16:56:00Z</dcterms:created>
  <dcterms:modified xsi:type="dcterms:W3CDTF">2015-06-18T18:01:48Z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519154576</vt:i4>
  </property>
  <property fmtid="{D5CDD505-2E9C-101B-9397-08002B2CF9AE}" pid="3" name="_EmailSubject">
    <vt:lpwstr>Historic Housing Starts Percentage Share for City.xls</vt:lpwstr>
  </property>
  <property fmtid="{D5CDD505-2E9C-101B-9397-08002B2CF9AE}" pid="4" name="_AuthorEmail">
    <vt:lpwstr>Janet.Omelchuk@edmonton.ca</vt:lpwstr>
  </property>
  <property fmtid="{D5CDD505-2E9C-101B-9397-08002B2CF9AE}" pid="5" name="_AuthorEmailDisplayName">
    <vt:lpwstr>Janet Omelchuk</vt:lpwstr>
  </property>
  <property fmtid="{D5CDD505-2E9C-101B-9397-08002B2CF9AE}" pid="6" name="_PreviousAdHocReviewCycleID">
    <vt:i4>-2112394666</vt:i4>
  </property>
  <property fmtid="{D5CDD505-2E9C-101B-9397-08002B2CF9AE}" pid="7" name="_ReviewingToolsShownOnce">
    <vt:lpwstr/>
  </property>
</Properties>
</file>